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drawings/drawing2.xml" ContentType="application/vnd.openxmlformats-officedocument.drawing+xml"/>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C:\Users\shin205 tokita\Documents\D_DISK\学会関連\ホームページ\WEB_aij\fruit\"/>
    </mc:Choice>
  </mc:AlternateContent>
  <xr:revisionPtr revIDLastSave="0" documentId="8_{7419FE15-EA76-4016-B2F8-8D569DA1B6D7}" xr6:coauthVersionLast="45" xr6:coauthVersionMax="45" xr10:uidLastSave="{00000000-0000-0000-0000-000000000000}"/>
  <bookViews>
    <workbookView xWindow="-120" yWindow="-120" windowWidth="29040" windowHeight="15840" activeTab="2" xr2:uid="{00000000-000D-0000-FFFF-FFFF00000000}"/>
  </bookViews>
  <sheets>
    <sheet name="備　考" sheetId="8" r:id="rId1"/>
    <sheet name="(1) 記入式" sheetId="7" r:id="rId2"/>
    <sheet name="(2) 記入・ボタン選択式" sheetId="1" r:id="rId3"/>
    <sheet name="Sheet1" sheetId="9" state="hidden" r:id="rId4"/>
  </sheets>
  <definedNames>
    <definedName name="_xlnm._FilterDatabase" localSheetId="2" hidden="1">'(2) 記入・ボタン選択式'!$A$1:$BD$50</definedName>
    <definedName name="_xlnm.Print_Area" localSheetId="1">'(1) 記入式'!$A$1:$BD$100</definedName>
    <definedName name="_xlnm.Print_Area" localSheetId="2">'(2) 記入・ボタン選択式'!$A$1:$BD$100</definedName>
    <definedName name="_xlnm.Print_Area" localSheetId="0">'備　考'!$A$1:$L$37</definedName>
    <definedName name="Z_5FBF0DB0_1644_40C6_88ED_EDBD30F5BAAC_.wvu.Cols" localSheetId="1" hidden="1">'(1) 記入式'!$BE:$XFD</definedName>
    <definedName name="Z_5FBF0DB0_1644_40C6_88ED_EDBD30F5BAAC_.wvu.Cols" localSheetId="2" hidden="1">'(2) 記入・ボタン選択式'!$BE:$XFC</definedName>
    <definedName name="Z_5FBF0DB0_1644_40C6_88ED_EDBD30F5BAAC_.wvu.Cols" localSheetId="0" hidden="1">'備　考'!$M:$XFD</definedName>
    <definedName name="Z_5FBF0DB0_1644_40C6_88ED_EDBD30F5BAAC_.wvu.FilterData" localSheetId="2" hidden="1">'(2) 記入・ボタン選択式'!$A$1:$BD$50</definedName>
    <definedName name="Z_5FBF0DB0_1644_40C6_88ED_EDBD30F5BAAC_.wvu.PrintArea" localSheetId="1" hidden="1">'(1) 記入式'!$A$1:$BD$100</definedName>
    <definedName name="Z_5FBF0DB0_1644_40C6_88ED_EDBD30F5BAAC_.wvu.PrintArea" localSheetId="2" hidden="1">'(2) 記入・ボタン選択式'!$A$1:$BD$100</definedName>
    <definedName name="Z_5FBF0DB0_1644_40C6_88ED_EDBD30F5BAAC_.wvu.PrintArea" localSheetId="0" hidden="1">'備　考'!$A$1:$L$37</definedName>
    <definedName name="Z_5FBF0DB0_1644_40C6_88ED_EDBD30F5BAAC_.wvu.Rows" localSheetId="1" hidden="1">'(1) 記入式'!$101:$1048576</definedName>
    <definedName name="Z_5FBF0DB0_1644_40C6_88ED_EDBD30F5BAAC_.wvu.Rows" localSheetId="2" hidden="1">'(2) 記入・ボタン選択式'!$2802:$1048576,'(2) 記入・ボタン選択式'!$101:$2801</definedName>
    <definedName name="Z_5FBF0DB0_1644_40C6_88ED_EDBD30F5BAAC_.wvu.Rows" localSheetId="0" hidden="1">'備　考'!$46:$1048576,'備　考'!$38:$38</definedName>
  </definedNames>
  <calcPr calcId="181029"/>
  <customWorkbookViews>
    <customWorkbookView name="iga" guid="{5FBF0DB0-1644-40C6-88ED-EDBD30F5BAAC}" xWindow="9" yWindow="32" windowWidth="1350" windowHeight="542" activeSheetId="1"/>
  </customWorkbookViews>
</workbook>
</file>

<file path=xl/calcChain.xml><?xml version="1.0" encoding="utf-8"?>
<calcChain xmlns="http://schemas.openxmlformats.org/spreadsheetml/2006/main">
  <c r="AL38" i="1" l="1"/>
  <c r="AK14" i="1"/>
  <c r="BA29" i="1" l="1"/>
  <c r="I50" i="1" l="1"/>
  <c r="BA30" i="1"/>
  <c r="AT20" i="1" l="1"/>
  <c r="AJ41" i="1" s="1"/>
  <c r="Z84" i="7" l="1"/>
  <c r="I50" i="7"/>
  <c r="Y28" i="7"/>
  <c r="AZ24" i="7"/>
  <c r="BA32" i="1" l="1"/>
  <c r="BA63" i="1" l="1"/>
  <c r="BA67" i="1"/>
  <c r="BA71" i="1" l="1"/>
  <c r="BA69" i="1"/>
  <c r="AL71" i="1"/>
  <c r="AD71" i="1"/>
  <c r="AD69" i="1"/>
  <c r="AQ76" i="1" s="1"/>
  <c r="AE56" i="1"/>
  <c r="BA33" i="1"/>
  <c r="AD33" i="1"/>
  <c r="AD32" i="1"/>
  <c r="T30" i="1"/>
  <c r="BA28" i="1"/>
  <c r="W28" i="1"/>
  <c r="BA8" i="1"/>
  <c r="BA26" i="1"/>
  <c r="AF26" i="1"/>
  <c r="AF25" i="1"/>
  <c r="AL41" i="1"/>
  <c r="AR18" i="1"/>
  <c r="BA59" i="1" l="1"/>
  <c r="AZ21" i="1" l="1"/>
  <c r="BA73" i="1" l="1"/>
  <c r="AL40" i="1"/>
  <c r="AL43" i="1" l="1"/>
  <c r="AC47" i="1" l="1"/>
  <c r="AC49" i="1"/>
  <c r="AC48" i="1"/>
  <c r="AQ79" i="1"/>
  <c r="AC87" i="1" l="1"/>
  <c r="AC84" i="1"/>
  <c r="AC83" i="1"/>
  <c r="AC86" i="1"/>
  <c r="AC85" i="1"/>
  <c r="BJ26" i="1" l="1"/>
  <c r="BJ25" i="1"/>
  <c r="AZ24" i="1"/>
  <c r="AL39" i="1"/>
  <c r="AL42" i="1" l="1"/>
  <c r="Z47" i="1" s="1"/>
  <c r="Z49" i="1" l="1"/>
  <c r="Z48" i="1"/>
  <c r="AQ77" i="1"/>
  <c r="AQ78" i="1" s="1"/>
  <c r="Z87" i="1" l="1"/>
  <c r="Z86" i="1"/>
  <c r="Z83" i="1"/>
  <c r="Z85" i="1"/>
  <c r="Z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Koji Nishino</author>
    <author>五十嵐泉</author>
    <author>IGARASHI</author>
    <author>igarashi</author>
  </authors>
  <commentList>
    <comment ref="AA7" authorId="0" shapeId="0" xr:uid="{00000000-0006-0000-0200-000001000000}">
      <text>
        <r>
          <rPr>
            <b/>
            <sz val="9"/>
            <color indexed="81"/>
            <rFont val="ＭＳ Ｐゴシック"/>
            <family val="3"/>
            <charset val="128"/>
          </rPr>
          <t>当該塀に垂直方向への積増しが見られた場合，その高さを選択する．</t>
        </r>
        <r>
          <rPr>
            <sz val="9"/>
            <color indexed="81"/>
            <rFont val="ＭＳ Ｐゴシック"/>
            <family val="3"/>
            <charset val="128"/>
          </rPr>
          <t xml:space="preserve">
</t>
        </r>
      </text>
    </comment>
    <comment ref="C11" authorId="0" shapeId="0" xr:uid="{00000000-0006-0000-0200-000002000000}">
      <text>
        <r>
          <rPr>
            <b/>
            <sz val="9"/>
            <color indexed="81"/>
            <rFont val="ＭＳ Ｐゴシック"/>
            <family val="3"/>
            <charset val="128"/>
          </rPr>
          <t>○RC造擁壁の場合で擁壁の高さが１ｍ未満の場合は，RC造布基礎を選択し，右欄の［擁壁高さ]には数値を入れない．
○「埋込基礎」，「石垣」，「その他」で布基礎が明らかに無い場合は，それぞれのボタンを選択（解説図2.2.3参照）し，</t>
        </r>
        <r>
          <rPr>
            <b/>
            <i/>
            <sz val="9"/>
            <color indexed="81"/>
            <rFont val="Times New Roman"/>
            <family val="1"/>
          </rPr>
          <t>q</t>
        </r>
        <r>
          <rPr>
            <b/>
            <i/>
            <vertAlign val="subscript"/>
            <sz val="9"/>
            <color indexed="81"/>
            <rFont val="Times New Roman"/>
            <family val="1"/>
          </rPr>
          <t>sa</t>
        </r>
        <r>
          <rPr>
            <b/>
            <sz val="9"/>
            <color indexed="81"/>
            <rFont val="ＭＳ Ｐゴシック"/>
            <family val="3"/>
            <charset val="128"/>
          </rPr>
          <t>値は</t>
        </r>
        <r>
          <rPr>
            <b/>
            <sz val="9"/>
            <color indexed="81"/>
            <rFont val="Times New Roman"/>
            <family val="1"/>
          </rPr>
          <t>0.1</t>
        </r>
        <r>
          <rPr>
            <b/>
            <sz val="9"/>
            <color indexed="81"/>
            <rFont val="ＭＳ Ｐゴシック"/>
            <family val="3"/>
            <charset val="128"/>
          </rPr>
          <t>とする．
○布基礎の存在が不明な場合は，仮にRC造布基礎を選択し，必要により２次調査により確認する．
○２次調査により布基礎が無いことが判明した場合は，本項目に戻り「その他」等を選択し，１次耐震性能指標を再計算する．</t>
        </r>
      </text>
    </comment>
    <comment ref="AV11" authorId="0" shapeId="0" xr:uid="{00000000-0006-0000-0200-000003000000}">
      <text>
        <r>
          <rPr>
            <b/>
            <sz val="9"/>
            <color indexed="81"/>
            <rFont val="ＭＳ Ｐゴシック"/>
            <family val="3"/>
            <charset val="128"/>
          </rPr>
          <t>擁壁の高さが１ｍ未満の場合は数値を記入しない．</t>
        </r>
      </text>
    </comment>
    <comment ref="C13" authorId="0" shapeId="0" xr:uid="{00000000-0006-0000-0200-000004000000}">
      <text>
        <r>
          <rPr>
            <b/>
            <sz val="9"/>
            <color indexed="81"/>
            <rFont val="ＭＳ Ｐゴシック"/>
            <family val="3"/>
            <charset val="128"/>
          </rPr>
          <t>前面道路から塀の頂部までの高さを記入する．（開渠がある場合はその開渠の底面からの高さとする)．なお，高さの判定は［最高高さ]の欄で判定する．</t>
        </r>
        <r>
          <rPr>
            <sz val="9"/>
            <color indexed="81"/>
            <rFont val="ＭＳ Ｐゴシック"/>
            <family val="3"/>
            <charset val="128"/>
          </rPr>
          <t xml:space="preserve">
</t>
        </r>
      </text>
    </comment>
    <comment ref="AO13" authorId="0" shapeId="0" xr:uid="{00000000-0006-0000-0200-000005000000}">
      <text>
        <r>
          <rPr>
            <b/>
            <sz val="9"/>
            <color indexed="81"/>
            <rFont val="ＭＳ Ｐゴシック"/>
            <family val="3"/>
            <charset val="128"/>
          </rPr>
          <t>地上に表れている布基礎の幅（厚さ），高さを記入．</t>
        </r>
        <r>
          <rPr>
            <sz val="9"/>
            <color indexed="81"/>
            <rFont val="ＭＳ Ｐゴシック"/>
            <family val="3"/>
            <charset val="128"/>
          </rPr>
          <t xml:space="preserve">
</t>
        </r>
      </text>
    </comment>
    <comment ref="I14" authorId="0" shapeId="0" xr:uid="{00000000-0006-0000-0200-000006000000}">
      <text>
        <r>
          <rPr>
            <b/>
            <sz val="9"/>
            <color indexed="81"/>
            <rFont val="ＭＳ Ｐゴシック"/>
            <family val="3"/>
            <charset val="128"/>
          </rPr>
          <t>高さの判定はこの項で行う．</t>
        </r>
        <r>
          <rPr>
            <sz val="9"/>
            <color indexed="81"/>
            <rFont val="ＭＳ Ｐゴシック"/>
            <family val="3"/>
            <charset val="128"/>
          </rPr>
          <t xml:space="preserve">
</t>
        </r>
      </text>
    </comment>
    <comment ref="AO16" authorId="0" shapeId="0" xr:uid="{00000000-0006-0000-0200-000007000000}">
      <text>
        <r>
          <rPr>
            <b/>
            <sz val="9"/>
            <color indexed="81"/>
            <rFont val="ＭＳ Ｐゴシック"/>
            <family val="3"/>
            <charset val="128"/>
          </rPr>
          <t>任意の３箇所の平均値を記入する．</t>
        </r>
        <r>
          <rPr>
            <sz val="9"/>
            <color indexed="81"/>
            <rFont val="ＭＳ Ｐゴシック"/>
            <family val="3"/>
            <charset val="128"/>
          </rPr>
          <t xml:space="preserve">
</t>
        </r>
      </text>
    </comment>
    <comment ref="C17" authorId="0" shapeId="0" xr:uid="{00000000-0006-0000-0200-000008000000}">
      <text>
        <r>
          <rPr>
            <b/>
            <sz val="9"/>
            <color indexed="81"/>
            <rFont val="ＭＳ Ｐゴシック"/>
            <family val="3"/>
            <charset val="128"/>
          </rPr>
          <t>当該塀に控壁（柱）が１箇所しか設けられていない場合は，6.1ｍ以上の数値を間隔欄に記入する．また直交壁がある場合は直交壁を控壁（柱）と読み替えてよい．</t>
        </r>
        <r>
          <rPr>
            <sz val="9"/>
            <color indexed="81"/>
            <rFont val="ＭＳ Ｐゴシック"/>
            <family val="3"/>
            <charset val="128"/>
          </rPr>
          <t xml:space="preserve">
</t>
        </r>
      </text>
    </comment>
    <comment ref="AU17" authorId="1" shapeId="0" xr:uid="{00000000-0006-0000-0200-000009000000}">
      <text>
        <r>
          <rPr>
            <b/>
            <sz val="9"/>
            <color indexed="81"/>
            <rFont val="MS P ゴシック"/>
            <family val="3"/>
            <charset val="128"/>
          </rPr>
          <t>縦目地が，約10㎜厚さのモルタルで形成されいる場合をモルタル，隣接するブロック同士が突付状態を突付とする．</t>
        </r>
        <r>
          <rPr>
            <sz val="9"/>
            <color indexed="81"/>
            <rFont val="MS P ゴシック"/>
            <family val="3"/>
            <charset val="128"/>
          </rPr>
          <t xml:space="preserve">
</t>
        </r>
      </text>
    </comment>
    <comment ref="C19" authorId="2" shapeId="0" xr:uid="{00000000-0006-0000-0200-00000A000000}">
      <text>
        <r>
          <rPr>
            <b/>
            <sz val="9"/>
            <color indexed="81"/>
            <rFont val="ＭＳ Ｐゴシック"/>
            <family val="3"/>
            <charset val="128"/>
          </rPr>
          <t>右欄の直交壁の「有無」～「高さ（１）（２）」までのチェックまたは記入は，有効直交壁に該当するか否かに拘わらず，調査の記録として入力する．</t>
        </r>
      </text>
    </comment>
    <comment ref="AC19" authorId="2" shapeId="0" xr:uid="{00000000-0006-0000-0200-00000B000000}">
      <text>
        <r>
          <rPr>
            <b/>
            <sz val="10"/>
            <color indexed="81"/>
            <rFont val="ＭＳ Ｐゴシック"/>
            <family val="3"/>
            <charset val="128"/>
          </rPr>
          <t>直交壁が片側のみの場合または両側に付く場合の１つ目の高さを記入する．</t>
        </r>
      </text>
    </comment>
    <comment ref="AG19" authorId="2" shapeId="0" xr:uid="{00000000-0006-0000-0200-00000C000000}">
      <text>
        <r>
          <rPr>
            <b/>
            <sz val="10"/>
            <color indexed="81"/>
            <rFont val="ＭＳ Ｐゴシック"/>
            <family val="3"/>
            <charset val="128"/>
          </rPr>
          <t>直交壁が両側に付く場合の２つ目の高さを記入する．</t>
        </r>
      </text>
    </comment>
    <comment ref="AK19" authorId="2" shapeId="0" xr:uid="{00000000-0006-0000-0200-00000D000000}">
      <text>
        <r>
          <rPr>
            <b/>
            <sz val="9"/>
            <color indexed="81"/>
            <rFont val="ＭＳ Ｐゴシック"/>
            <family val="3"/>
            <charset val="128"/>
          </rPr>
          <t>　有効直交壁とは，診断対象ブロック塀の長さが6.8ｍ以内で，それの端部に交差角90°～45°の範囲で接合されており，90°では長さ0.8ｍ以上，45°度では1.2（角度がこの範囲内の場合は角度により比例補間した長さ）ｍ以上のものであり，厚さは診断対象ブロック塀の厚さ以上のもので，高さは診断対象ブロック塀よりも450mm未満の範囲で低い場合も含めたものをいう．　
　以上の事項および指針の他の事項も考慮して有効な直交壁か否かを判断した上で選択する．</t>
        </r>
      </text>
    </comment>
    <comment ref="C22" authorId="1" shapeId="0" xr:uid="{00000000-0006-0000-0200-00000E000000}">
      <text>
        <r>
          <rPr>
            <b/>
            <sz val="9"/>
            <color indexed="81"/>
            <rFont val="MS P ゴシック"/>
            <family val="3"/>
            <charset val="128"/>
          </rPr>
          <t>かさ木が無の場合は，ブロック塀頂部における鉄筋の発錆や腐食が早まることが予測されることから，</t>
        </r>
        <r>
          <rPr>
            <b/>
            <i/>
            <sz val="9"/>
            <color indexed="81"/>
            <rFont val="Times New Roman"/>
            <family val="1"/>
          </rPr>
          <t>q</t>
        </r>
        <r>
          <rPr>
            <b/>
            <i/>
            <vertAlign val="subscript"/>
            <sz val="9"/>
            <color indexed="81"/>
            <rFont val="Times New Roman"/>
            <family val="1"/>
          </rPr>
          <t>ff</t>
        </r>
        <r>
          <rPr>
            <b/>
            <sz val="9"/>
            <color indexed="81"/>
            <rFont val="MS P ゴシック"/>
            <family val="3"/>
            <charset val="128"/>
          </rPr>
          <t>値を0.9と評価する．
ブロック塀頂部において横筋等の発錆による汚れまたはブロックや充填モルタル等の劣化の有無について目視による調査結果を調査表の調査員所見欄に記載する．</t>
        </r>
        <r>
          <rPr>
            <sz val="9"/>
            <color indexed="81"/>
            <rFont val="MS P ゴシック"/>
            <family val="3"/>
            <charset val="128"/>
          </rPr>
          <t xml:space="preserve">
</t>
        </r>
      </text>
    </comment>
    <comment ref="AI25" authorId="0" shapeId="0" xr:uid="{00000000-0006-0000-0200-00000F000000}">
      <text>
        <r>
          <rPr>
            <b/>
            <sz val="9"/>
            <color indexed="81"/>
            <rFont val="ＭＳ Ｐゴシック"/>
            <family val="3"/>
            <charset val="128"/>
          </rPr>
          <t>ブロック面の破損は，当該塀の壁面全面についての破損箇所数を選択する．</t>
        </r>
        <r>
          <rPr>
            <sz val="9"/>
            <color indexed="81"/>
            <rFont val="ＭＳ Ｐゴシック"/>
            <family val="3"/>
            <charset val="128"/>
          </rPr>
          <t xml:space="preserve">
</t>
        </r>
      </text>
    </comment>
    <comment ref="C27" authorId="0" shapeId="0" xr:uid="{00000000-0006-0000-0200-000010000000}">
      <text>
        <r>
          <rPr>
            <b/>
            <sz val="9"/>
            <color indexed="81"/>
            <rFont val="ＭＳ Ｐゴシック"/>
            <family val="3"/>
            <charset val="128"/>
          </rPr>
          <t>低い地盤と高い地盤の差（高さ）で，基礎立ち上がり部やブロック壁体部分を含む土に接している高さ．</t>
        </r>
        <r>
          <rPr>
            <sz val="9"/>
            <color indexed="81"/>
            <rFont val="ＭＳ Ｐゴシック"/>
            <family val="3"/>
            <charset val="128"/>
          </rPr>
          <t xml:space="preserve">
</t>
        </r>
      </text>
    </comment>
    <comment ref="AE27" authorId="0" shapeId="0" xr:uid="{00000000-0006-0000-0200-000011000000}">
      <text>
        <r>
          <rPr>
            <b/>
            <sz val="9"/>
            <color indexed="81"/>
            <rFont val="ＭＳ Ｐゴシック"/>
            <family val="3"/>
            <charset val="128"/>
          </rPr>
          <t>当該塀の傾斜している方向．</t>
        </r>
        <r>
          <rPr>
            <sz val="9"/>
            <color indexed="81"/>
            <rFont val="ＭＳ Ｐゴシック"/>
            <family val="3"/>
            <charset val="128"/>
          </rPr>
          <t xml:space="preserve">
</t>
        </r>
      </text>
    </comment>
    <comment ref="C30" authorId="0" shapeId="0" xr:uid="{00000000-0006-0000-0200-000012000000}">
      <text>
        <r>
          <rPr>
            <b/>
            <sz val="9"/>
            <color indexed="81"/>
            <rFont val="ＭＳ Ｐゴシック"/>
            <family val="3"/>
            <charset val="128"/>
          </rPr>
          <t>劣化は，塀の部材または材料に物理的，科学的，生物要因により，その組織構造や特性に経時的変化が生じている場合をいう．</t>
        </r>
      </text>
    </comment>
    <comment ref="W30" authorId="0" shapeId="0" xr:uid="{00000000-0006-0000-0200-000013000000}">
      <text>
        <r>
          <rPr>
            <b/>
            <sz val="9"/>
            <color indexed="81"/>
            <rFont val="ＭＳ Ｐゴシック"/>
            <family val="3"/>
            <charset val="128"/>
          </rPr>
          <t>当該塀に耐久性に有効な仕上げが施されている場合は，１ランクアップしてもよい．</t>
        </r>
        <r>
          <rPr>
            <sz val="9"/>
            <color indexed="81"/>
            <rFont val="ＭＳ Ｐゴシック"/>
            <family val="3"/>
            <charset val="128"/>
          </rPr>
          <t xml:space="preserve">
</t>
        </r>
      </text>
    </comment>
    <comment ref="BC31" authorId="3" shapeId="0" xr:uid="{00000000-0006-0000-0200-000014000000}">
      <text>
        <r>
          <rPr>
            <b/>
            <sz val="9"/>
            <color indexed="81"/>
            <rFont val="ＭＳ Ｐゴシック"/>
            <family val="3"/>
            <charset val="128"/>
          </rPr>
          <t>外形寸法を記入．</t>
        </r>
      </text>
    </comment>
    <comment ref="G33" authorId="0" shapeId="0" xr:uid="{00000000-0006-0000-0200-000015000000}">
      <text>
        <r>
          <rPr>
            <b/>
            <sz val="9"/>
            <color indexed="81"/>
            <rFont val="ＭＳ Ｐゴシック"/>
            <family val="3"/>
            <charset val="128"/>
          </rPr>
          <t>当該門柱が塀と連結しているか否かで，連結していない場合を塀に不連続とする．</t>
        </r>
        <r>
          <rPr>
            <sz val="9"/>
            <color indexed="81"/>
            <rFont val="ＭＳ Ｐゴシック"/>
            <family val="3"/>
            <charset val="128"/>
          </rPr>
          <t xml:space="preserve">
</t>
        </r>
      </text>
    </comment>
    <comment ref="BD61" authorId="0" shapeId="0" xr:uid="{00000000-0006-0000-0200-000016000000}">
      <text>
        <r>
          <rPr>
            <b/>
            <sz val="9"/>
            <color indexed="81"/>
            <rFont val="ＭＳ Ｐゴシック"/>
            <family val="3"/>
            <charset val="128"/>
          </rPr>
          <t>フック付きで定着長さが8ｄ未満の場合は，フックなしのL2＜10ｄとする．</t>
        </r>
        <r>
          <rPr>
            <sz val="9"/>
            <color indexed="81"/>
            <rFont val="ＭＳ Ｐゴシック"/>
            <family val="3"/>
            <charset val="128"/>
          </rPr>
          <t xml:space="preserve">
</t>
        </r>
      </text>
    </comment>
    <comment ref="AO65" authorId="0" shapeId="0" xr:uid="{00000000-0006-0000-0200-000017000000}">
      <text>
        <r>
          <rPr>
            <b/>
            <sz val="9"/>
            <color indexed="81"/>
            <rFont val="ＭＳ Ｐゴシック"/>
            <family val="3"/>
            <charset val="128"/>
          </rPr>
          <t>錆無しはランクⅠとする．</t>
        </r>
      </text>
    </comment>
    <comment ref="AG66" authorId="0" shapeId="0" xr:uid="{00000000-0006-0000-0200-000018000000}">
      <text>
        <r>
          <rPr>
            <b/>
            <sz val="9"/>
            <color indexed="81"/>
            <rFont val="ＭＳ Ｐゴシック"/>
            <family val="3"/>
            <charset val="128"/>
          </rPr>
          <t xml:space="preserve">壁体との接続が不良の場合は１次調査を再調査すること．
</t>
        </r>
        <r>
          <rPr>
            <sz val="9"/>
            <color indexed="81"/>
            <rFont val="ＭＳ Ｐゴシック"/>
            <family val="3"/>
            <charset val="128"/>
          </rPr>
          <t xml:space="preserve">
</t>
        </r>
      </text>
    </comment>
    <comment ref="C68" authorId="0" shapeId="0" xr:uid="{00000000-0006-0000-0200-000019000000}">
      <text>
        <r>
          <rPr>
            <b/>
            <sz val="9"/>
            <color indexed="81"/>
            <rFont val="ＭＳ Ｐゴシック"/>
            <family val="3"/>
            <charset val="128"/>
          </rPr>
          <t xml:space="preserve">当該塀に縦筋が１本のみの配筋の場合は，「@＞1200または無」を選択する．
</t>
        </r>
      </text>
    </comment>
    <comment ref="AO68" authorId="0" shapeId="0" xr:uid="{00000000-0006-0000-0200-00001A000000}">
      <text>
        <r>
          <rPr>
            <b/>
            <sz val="9"/>
            <color indexed="81"/>
            <rFont val="ＭＳ Ｐゴシック"/>
            <family val="3"/>
            <charset val="128"/>
          </rPr>
          <t>当該塀の壁体最下部付近で調査すること．</t>
        </r>
        <r>
          <rPr>
            <sz val="9"/>
            <color indexed="81"/>
            <rFont val="ＭＳ Ｐゴシック"/>
            <family val="3"/>
            <charset val="128"/>
          </rPr>
          <t xml:space="preserve">
</t>
        </r>
      </text>
    </comment>
    <comment ref="AG69" authorId="0" shapeId="0" xr:uid="{00000000-0006-0000-0200-00001B000000}">
      <text>
        <r>
          <rPr>
            <b/>
            <sz val="9"/>
            <color indexed="81"/>
            <rFont val="ＭＳ Ｐゴシック"/>
            <family val="3"/>
            <charset val="128"/>
          </rPr>
          <t>壁体内部における重ね継手の有無をいう．</t>
        </r>
        <r>
          <rPr>
            <sz val="9"/>
            <color indexed="81"/>
            <rFont val="ＭＳ Ｐゴシック"/>
            <family val="3"/>
            <charset val="128"/>
          </rPr>
          <t xml:space="preserve">
</t>
        </r>
      </text>
    </comment>
    <comment ref="C70" authorId="0" shapeId="0" xr:uid="{00000000-0006-0000-0200-00001C000000}">
      <text>
        <r>
          <rPr>
            <b/>
            <sz val="9"/>
            <color indexed="81"/>
            <rFont val="ＭＳ Ｐゴシック"/>
            <family val="3"/>
            <charset val="128"/>
          </rPr>
          <t xml:space="preserve">当該塀に横筋が１本のみの配筋の場合は，「@＞1200または無」を選択する．
</t>
        </r>
      </text>
    </comment>
  </commentList>
</comments>
</file>

<file path=xl/sharedStrings.xml><?xml version="1.0" encoding="utf-8"?>
<sst xmlns="http://schemas.openxmlformats.org/spreadsheetml/2006/main" count="772" uniqueCount="510">
  <si>
    <t>m</t>
    <phoneticPr fontId="1"/>
  </si>
  <si>
    <t>×</t>
    <phoneticPr fontId="1"/>
  </si>
  <si>
    <r>
      <rPr>
        <sz val="10"/>
        <color theme="1"/>
        <rFont val="ＭＳ 明朝"/>
        <family val="1"/>
        <charset val="128"/>
      </rPr>
      <t>段</t>
    </r>
    <rPh sb="0" eb="1">
      <t>ダン</t>
    </rPh>
    <phoneticPr fontId="1"/>
  </si>
  <si>
    <t>No.</t>
    <phoneticPr fontId="1"/>
  </si>
  <si>
    <r>
      <rPr>
        <i/>
        <sz val="9"/>
        <color theme="1"/>
        <rFont val="Times New Roman"/>
        <family val="1"/>
      </rPr>
      <t>L</t>
    </r>
    <r>
      <rPr>
        <sz val="9"/>
        <color theme="1"/>
        <rFont val="ＭＳ 明朝"/>
        <family val="1"/>
        <charset val="128"/>
      </rPr>
      <t>値</t>
    </r>
    <rPh sb="1" eb="2">
      <t>チ</t>
    </rPh>
    <phoneticPr fontId="1"/>
  </si>
  <si>
    <r>
      <rPr>
        <sz val="10"/>
        <color theme="1"/>
        <rFont val="ＭＳ ゴシック"/>
        <family val="3"/>
        <charset val="128"/>
      </rPr>
      <t>塀の種類</t>
    </r>
    <rPh sb="0" eb="1">
      <t>ヘイ</t>
    </rPh>
    <rPh sb="2" eb="3">
      <t>タネ</t>
    </rPh>
    <rPh sb="3" eb="4">
      <t>タグイ</t>
    </rPh>
    <phoneticPr fontId="1"/>
  </si>
  <si>
    <r>
      <rPr>
        <sz val="10"/>
        <color theme="1"/>
        <rFont val="ＭＳ ゴシック"/>
        <family val="3"/>
        <charset val="128"/>
      </rPr>
      <t>基礎の構造</t>
    </r>
    <rPh sb="0" eb="2">
      <t>キソ</t>
    </rPh>
    <rPh sb="3" eb="5">
      <t>コウゾウ</t>
    </rPh>
    <phoneticPr fontId="1"/>
  </si>
  <si>
    <r>
      <rPr>
        <sz val="10"/>
        <color theme="1"/>
        <rFont val="ＭＳ ゴシック"/>
        <family val="3"/>
        <charset val="128"/>
      </rPr>
      <t>構
造</t>
    </r>
    <rPh sb="0" eb="1">
      <t>カマエ</t>
    </rPh>
    <rPh sb="2" eb="3">
      <t>ヅクリ</t>
    </rPh>
    <phoneticPr fontId="1"/>
  </si>
  <si>
    <r>
      <rPr>
        <sz val="10"/>
        <color theme="1"/>
        <rFont val="ＭＳ ゴシック"/>
        <family val="3"/>
        <charset val="128"/>
      </rPr>
      <t>材
料</t>
    </r>
    <rPh sb="0" eb="1">
      <t>ザイ</t>
    </rPh>
    <rPh sb="2" eb="3">
      <t>リョウ</t>
    </rPh>
    <phoneticPr fontId="1"/>
  </si>
  <si>
    <r>
      <rPr>
        <sz val="10"/>
        <color theme="1"/>
        <rFont val="ＭＳ ゴシック"/>
        <family val="3"/>
        <charset val="128"/>
      </rPr>
      <t>控壁</t>
    </r>
    <r>
      <rPr>
        <sz val="10"/>
        <color theme="1"/>
        <rFont val="Times New Roman"/>
        <family val="1"/>
      </rPr>
      <t>(</t>
    </r>
    <r>
      <rPr>
        <sz val="10"/>
        <color theme="1"/>
        <rFont val="ＭＳ ゴシック"/>
        <family val="3"/>
        <charset val="128"/>
      </rPr>
      <t>柱</t>
    </r>
    <r>
      <rPr>
        <sz val="10"/>
        <color theme="1"/>
        <rFont val="Times New Roman"/>
        <family val="1"/>
      </rPr>
      <t>)</t>
    </r>
    <rPh sb="0" eb="1">
      <t>ヒカエ</t>
    </rPh>
    <rPh sb="1" eb="2">
      <t>カベ</t>
    </rPh>
    <rPh sb="3" eb="4">
      <t>ハシラ</t>
    </rPh>
    <phoneticPr fontId="1"/>
  </si>
  <si>
    <r>
      <rPr>
        <i/>
        <sz val="9"/>
        <color theme="1"/>
        <rFont val="Times New Roman"/>
        <family val="1"/>
      </rPr>
      <t>T</t>
    </r>
    <r>
      <rPr>
        <sz val="9"/>
        <color theme="1"/>
        <rFont val="ＭＳ 明朝"/>
        <family val="1"/>
        <charset val="128"/>
      </rPr>
      <t>値</t>
    </r>
    <rPh sb="1" eb="2">
      <t>チ</t>
    </rPh>
    <phoneticPr fontId="1"/>
  </si>
  <si>
    <t>D</t>
    <phoneticPr fontId="1"/>
  </si>
  <si>
    <t>E</t>
    <phoneticPr fontId="1"/>
  </si>
  <si>
    <t>調査員所見欄</t>
    <rPh sb="0" eb="3">
      <t>チョウサイン</t>
    </rPh>
    <rPh sb="3" eb="5">
      <t>ショケン</t>
    </rPh>
    <rPh sb="5" eb="6">
      <t>ラン</t>
    </rPh>
    <phoneticPr fontId="1"/>
  </si>
  <si>
    <r>
      <rPr>
        <sz val="10"/>
        <color theme="1"/>
        <rFont val="ＭＳ Ｐゴシック"/>
        <family val="3"/>
        <charset val="128"/>
      </rPr>
      <t>調査年月日</t>
    </r>
    <rPh sb="0" eb="2">
      <t>チョウサ</t>
    </rPh>
    <rPh sb="2" eb="5">
      <t>ネンガッピ</t>
    </rPh>
    <phoneticPr fontId="1"/>
  </si>
  <si>
    <r>
      <rPr>
        <sz val="10"/>
        <color theme="1"/>
        <rFont val="ＭＳ ゴシック"/>
        <family val="3"/>
        <charset val="128"/>
      </rPr>
      <t>所　在　地</t>
    </r>
    <rPh sb="0" eb="1">
      <t>ショ</t>
    </rPh>
    <rPh sb="2" eb="3">
      <t>ザイ</t>
    </rPh>
    <rPh sb="4" eb="5">
      <t>チ</t>
    </rPh>
    <phoneticPr fontId="1"/>
  </si>
  <si>
    <r>
      <rPr>
        <sz val="10"/>
        <color theme="1"/>
        <rFont val="ＭＳ 明朝"/>
        <family val="1"/>
        <charset val="128"/>
      </rPr>
      <t>都道
府県</t>
    </r>
    <rPh sb="0" eb="1">
      <t>ト</t>
    </rPh>
    <rPh sb="1" eb="2">
      <t>ドウ</t>
    </rPh>
    <rPh sb="3" eb="4">
      <t>フ</t>
    </rPh>
    <rPh sb="4" eb="5">
      <t>ケン</t>
    </rPh>
    <phoneticPr fontId="1"/>
  </si>
  <si>
    <r>
      <rPr>
        <sz val="10"/>
        <color theme="1"/>
        <rFont val="ＭＳ 明朝"/>
        <family val="1"/>
        <charset val="128"/>
      </rPr>
      <t>区市
郡</t>
    </r>
    <rPh sb="0" eb="1">
      <t>ク</t>
    </rPh>
    <rPh sb="1" eb="2">
      <t>シ</t>
    </rPh>
    <rPh sb="3" eb="4">
      <t>グン</t>
    </rPh>
    <phoneticPr fontId="1"/>
  </si>
  <si>
    <r>
      <rPr>
        <sz val="10"/>
        <color theme="1"/>
        <rFont val="ＭＳ 明朝"/>
        <family val="1"/>
        <charset val="128"/>
      </rPr>
      <t>町</t>
    </r>
    <rPh sb="0" eb="1">
      <t>マチ</t>
    </rPh>
    <phoneticPr fontId="1"/>
  </si>
  <si>
    <r>
      <rPr>
        <sz val="10"/>
        <color theme="1"/>
        <rFont val="ＭＳ 明朝"/>
        <family val="1"/>
        <charset val="128"/>
      </rPr>
      <t>丁目</t>
    </r>
    <rPh sb="0" eb="2">
      <t>チョウメ</t>
    </rPh>
    <phoneticPr fontId="1"/>
  </si>
  <si>
    <r>
      <rPr>
        <sz val="10"/>
        <color theme="1"/>
        <rFont val="ＭＳ 明朝"/>
        <family val="1"/>
        <charset val="128"/>
      </rPr>
      <t>番</t>
    </r>
    <rPh sb="0" eb="1">
      <t>バン</t>
    </rPh>
    <phoneticPr fontId="1"/>
  </si>
  <si>
    <r>
      <rPr>
        <sz val="10"/>
        <color theme="1"/>
        <rFont val="ＭＳ 明朝"/>
        <family val="1"/>
        <charset val="128"/>
      </rPr>
      <t>号</t>
    </r>
    <rPh sb="0" eb="1">
      <t>ゴウ</t>
    </rPh>
    <phoneticPr fontId="1"/>
  </si>
  <si>
    <r>
      <rPr>
        <sz val="10"/>
        <color theme="1"/>
        <rFont val="ＭＳ ゴシック"/>
        <family val="3"/>
        <charset val="128"/>
      </rPr>
      <t>道数</t>
    </r>
    <r>
      <rPr>
        <sz val="10"/>
        <color theme="1"/>
        <rFont val="Times New Roman"/>
        <family val="1"/>
      </rPr>
      <t>/</t>
    </r>
    <r>
      <rPr>
        <sz val="10"/>
        <color theme="1"/>
        <rFont val="ＭＳ ゴシック"/>
        <family val="3"/>
        <charset val="128"/>
      </rPr>
      <t>調査</t>
    </r>
    <r>
      <rPr>
        <sz val="10"/>
        <color theme="1"/>
        <rFont val="Times New Roman"/>
        <family val="1"/>
      </rPr>
      <t>No</t>
    </r>
    <rPh sb="0" eb="1">
      <t>ミチ</t>
    </rPh>
    <rPh sb="1" eb="2">
      <t>スウ</t>
    </rPh>
    <rPh sb="3" eb="5">
      <t>チョウサ</t>
    </rPh>
    <phoneticPr fontId="1"/>
  </si>
  <si>
    <r>
      <rPr>
        <sz val="10"/>
        <color theme="1"/>
        <rFont val="ＭＳ Ｐゴシック"/>
        <family val="3"/>
        <charset val="128"/>
      </rPr>
      <t>塀数</t>
    </r>
    <r>
      <rPr>
        <sz val="10"/>
        <color theme="1"/>
        <rFont val="Times New Roman"/>
        <family val="1"/>
      </rPr>
      <t>/</t>
    </r>
    <r>
      <rPr>
        <sz val="10"/>
        <color theme="1"/>
        <rFont val="ＭＳ Ｐゴシック"/>
        <family val="3"/>
        <charset val="128"/>
      </rPr>
      <t>調査</t>
    </r>
    <r>
      <rPr>
        <sz val="10"/>
        <color theme="1"/>
        <rFont val="Times New Roman"/>
        <family val="1"/>
      </rPr>
      <t>No</t>
    </r>
    <rPh sb="0" eb="1">
      <t>ヘイ</t>
    </rPh>
    <rPh sb="1" eb="2">
      <t>スウ</t>
    </rPh>
    <rPh sb="3" eb="5">
      <t>チョウサ</t>
    </rPh>
    <phoneticPr fontId="1"/>
  </si>
  <si>
    <r>
      <rPr>
        <sz val="10"/>
        <color theme="1"/>
        <rFont val="ＭＳ ゴシック"/>
        <family val="3"/>
        <charset val="128"/>
      </rPr>
      <t>氏　　名</t>
    </r>
    <rPh sb="0" eb="1">
      <t>ウジ</t>
    </rPh>
    <rPh sb="3" eb="4">
      <t>メイ</t>
    </rPh>
    <phoneticPr fontId="1"/>
  </si>
  <si>
    <r>
      <rPr>
        <sz val="10"/>
        <color theme="1"/>
        <rFont val="ＭＳ Ｐゴシック"/>
        <family val="3"/>
        <charset val="128"/>
      </rPr>
      <t>調査員氏名</t>
    </r>
    <rPh sb="0" eb="3">
      <t>チョウサイン</t>
    </rPh>
    <rPh sb="3" eb="5">
      <t>シメイ</t>
    </rPh>
    <phoneticPr fontId="1"/>
  </si>
  <si>
    <r>
      <rPr>
        <sz val="10"/>
        <color theme="1"/>
        <rFont val="ＭＳ Ｐゴシック"/>
        <family val="3"/>
        <charset val="128"/>
      </rPr>
      <t>塀の建設年</t>
    </r>
    <rPh sb="0" eb="1">
      <t>ヘイ</t>
    </rPh>
    <rPh sb="2" eb="4">
      <t>ケンセツ</t>
    </rPh>
    <rPh sb="4" eb="5">
      <t>ネン</t>
    </rPh>
    <phoneticPr fontId="1"/>
  </si>
  <si>
    <r>
      <rPr>
        <sz val="10"/>
        <color theme="1"/>
        <rFont val="ＭＳ 明朝"/>
        <family val="1"/>
        <charset val="128"/>
      </rPr>
      <t>年頃</t>
    </r>
    <rPh sb="0" eb="2">
      <t>ネンゴロ</t>
    </rPh>
    <phoneticPr fontId="1"/>
  </si>
  <si>
    <r>
      <rPr>
        <sz val="10"/>
        <color theme="1"/>
        <rFont val="ＭＳ Ｐゴシック"/>
        <family val="3"/>
        <charset val="128"/>
      </rPr>
      <t>施工業者名</t>
    </r>
    <rPh sb="0" eb="2">
      <t>セコウ</t>
    </rPh>
    <rPh sb="2" eb="4">
      <t>ギョウシャ</t>
    </rPh>
    <rPh sb="4" eb="5">
      <t>メイ</t>
    </rPh>
    <phoneticPr fontId="1"/>
  </si>
  <si>
    <r>
      <rPr>
        <sz val="10"/>
        <color theme="1"/>
        <rFont val="ＭＳ ゴシック"/>
        <family val="3"/>
        <charset val="128"/>
      </rPr>
      <t>設計図書等</t>
    </r>
    <rPh sb="0" eb="2">
      <t>セッケイ</t>
    </rPh>
    <rPh sb="2" eb="4">
      <t>トショ</t>
    </rPh>
    <rPh sb="4" eb="5">
      <t>トウ</t>
    </rPh>
    <phoneticPr fontId="1"/>
  </si>
  <si>
    <r>
      <rPr>
        <sz val="10"/>
        <color theme="1"/>
        <rFont val="ＭＳ ゴシック"/>
        <family val="3"/>
        <charset val="128"/>
      </rPr>
      <t>増改築履歴</t>
    </r>
    <rPh sb="0" eb="3">
      <t>ゾウカイチク</t>
    </rPh>
    <rPh sb="3" eb="5">
      <t>リレキ</t>
    </rPh>
    <phoneticPr fontId="1"/>
  </si>
  <si>
    <r>
      <rPr>
        <sz val="10"/>
        <color theme="1"/>
        <rFont val="ＭＳ Ｐゴシック"/>
        <family val="3"/>
        <charset val="128"/>
      </rPr>
      <t>増設・改修
の　方　法</t>
    </r>
    <rPh sb="0" eb="2">
      <t>ゾウセツ</t>
    </rPh>
    <rPh sb="3" eb="5">
      <t>カイシュウ</t>
    </rPh>
    <rPh sb="8" eb="9">
      <t>カタ</t>
    </rPh>
    <rPh sb="10" eb="11">
      <t>ホウ</t>
    </rPh>
    <phoneticPr fontId="1"/>
  </si>
  <si>
    <r>
      <rPr>
        <sz val="10"/>
        <color theme="1"/>
        <rFont val="ＭＳ ゴシック"/>
        <family val="3"/>
        <charset val="128"/>
      </rPr>
      <t>被災履歴</t>
    </r>
    <rPh sb="0" eb="1">
      <t>ヒ</t>
    </rPh>
    <rPh sb="1" eb="2">
      <t>サイ</t>
    </rPh>
    <rPh sb="2" eb="4">
      <t>リレキ</t>
    </rPh>
    <phoneticPr fontId="1"/>
  </si>
  <si>
    <r>
      <rPr>
        <sz val="10"/>
        <color theme="1"/>
        <rFont val="ＭＳ ゴシック"/>
        <family val="3"/>
        <charset val="128"/>
      </rPr>
      <t>接道種類</t>
    </r>
    <rPh sb="0" eb="1">
      <t>セッ</t>
    </rPh>
    <rPh sb="1" eb="2">
      <t>ミチ</t>
    </rPh>
    <rPh sb="2" eb="3">
      <t>タネ</t>
    </rPh>
    <rPh sb="3" eb="4">
      <t>ルイ</t>
    </rPh>
    <phoneticPr fontId="1"/>
  </si>
  <si>
    <r>
      <rPr>
        <sz val="10"/>
        <color theme="1"/>
        <rFont val="ＭＳ Ｐゴシック"/>
        <family val="3"/>
        <charset val="128"/>
      </rPr>
      <t>前面道路幅員</t>
    </r>
    <rPh sb="0" eb="2">
      <t>ゼンメン</t>
    </rPh>
    <rPh sb="2" eb="4">
      <t>ドウロ</t>
    </rPh>
    <rPh sb="4" eb="6">
      <t>フクイン</t>
    </rPh>
    <phoneticPr fontId="1"/>
  </si>
  <si>
    <r>
      <rPr>
        <sz val="10"/>
        <color theme="1"/>
        <rFont val="ＭＳ ゴシック"/>
        <family val="3"/>
        <charset val="128"/>
      </rPr>
      <t>仕</t>
    </r>
    <r>
      <rPr>
        <sz val="10"/>
        <color theme="1"/>
        <rFont val="Times New Roman"/>
        <family val="1"/>
      </rPr>
      <t xml:space="preserve"> </t>
    </r>
    <r>
      <rPr>
        <sz val="10"/>
        <color theme="1"/>
        <rFont val="ＭＳ ゴシック"/>
        <family val="3"/>
        <charset val="128"/>
      </rPr>
      <t>上</t>
    </r>
    <r>
      <rPr>
        <sz val="10"/>
        <color theme="1"/>
        <rFont val="Times New Roman"/>
        <family val="1"/>
      </rPr>
      <t xml:space="preserve"> </t>
    </r>
    <r>
      <rPr>
        <sz val="10"/>
        <color theme="1"/>
        <rFont val="ＭＳ ゴシック"/>
        <family val="3"/>
        <charset val="128"/>
      </rPr>
      <t>げ</t>
    </r>
    <rPh sb="0" eb="1">
      <t>シ</t>
    </rPh>
    <rPh sb="2" eb="3">
      <t>ウエ</t>
    </rPh>
    <phoneticPr fontId="1"/>
  </si>
  <si>
    <r>
      <rPr>
        <sz val="10"/>
        <color theme="1"/>
        <rFont val="ＭＳ ゴシック"/>
        <family val="3"/>
        <charset val="128"/>
      </rPr>
      <t>規　</t>
    </r>
    <r>
      <rPr>
        <sz val="10"/>
        <color theme="1"/>
        <rFont val="Times New Roman"/>
        <family val="1"/>
      </rPr>
      <t xml:space="preserve">  </t>
    </r>
    <r>
      <rPr>
        <sz val="10"/>
        <color theme="1"/>
        <rFont val="ＭＳ ゴシック"/>
        <family val="3"/>
        <charset val="128"/>
      </rPr>
      <t>模</t>
    </r>
    <rPh sb="0" eb="1">
      <t>キ</t>
    </rPh>
    <rPh sb="4" eb="5">
      <t>ボ</t>
    </rPh>
    <phoneticPr fontId="1"/>
  </si>
  <si>
    <r>
      <rPr>
        <sz val="10"/>
        <color theme="1"/>
        <rFont val="ＭＳ ゴシック"/>
        <family val="3"/>
        <charset val="128"/>
      </rPr>
      <t>ﾌﾞﾛｯｸ単体
の仕様</t>
    </r>
    <rPh sb="5" eb="7">
      <t>タンタイ</t>
    </rPh>
    <rPh sb="9" eb="11">
      <t>シヨウ</t>
    </rPh>
    <phoneticPr fontId="1"/>
  </si>
  <si>
    <r>
      <rPr>
        <sz val="10"/>
        <color theme="1"/>
        <rFont val="ＭＳ ゴシック"/>
        <family val="3"/>
        <charset val="128"/>
      </rPr>
      <t>直</t>
    </r>
    <r>
      <rPr>
        <sz val="10"/>
        <color theme="1"/>
        <rFont val="Times New Roman"/>
        <family val="1"/>
      </rPr>
      <t xml:space="preserve"> </t>
    </r>
    <r>
      <rPr>
        <sz val="10"/>
        <color theme="1"/>
        <rFont val="ＭＳ ゴシック"/>
        <family val="3"/>
        <charset val="128"/>
      </rPr>
      <t>交</t>
    </r>
    <r>
      <rPr>
        <sz val="10"/>
        <color theme="1"/>
        <rFont val="Times New Roman"/>
        <family val="1"/>
      </rPr>
      <t xml:space="preserve"> </t>
    </r>
    <r>
      <rPr>
        <sz val="10"/>
        <color theme="1"/>
        <rFont val="ＭＳ ゴシック"/>
        <family val="3"/>
        <charset val="128"/>
      </rPr>
      <t>壁</t>
    </r>
    <rPh sb="0" eb="1">
      <t>チョク</t>
    </rPh>
    <rPh sb="2" eb="3">
      <t>コウ</t>
    </rPh>
    <rPh sb="4" eb="5">
      <t>カベ</t>
    </rPh>
    <phoneticPr fontId="1"/>
  </si>
  <si>
    <r>
      <rPr>
        <sz val="10"/>
        <color theme="1"/>
        <rFont val="ＭＳ Ｐゴシック"/>
        <family val="3"/>
        <charset val="128"/>
      </rPr>
      <t>配置</t>
    </r>
    <rPh sb="0" eb="2">
      <t>ハイチ</t>
    </rPh>
    <phoneticPr fontId="1"/>
  </si>
  <si>
    <r>
      <rPr>
        <sz val="10"/>
        <color theme="1"/>
        <rFont val="ＭＳ Ｐゴシック"/>
        <family val="3"/>
        <charset val="128"/>
      </rPr>
      <t>材料</t>
    </r>
    <rPh sb="0" eb="2">
      <t>ザイリョウ</t>
    </rPh>
    <phoneticPr fontId="1"/>
  </si>
  <si>
    <r>
      <rPr>
        <sz val="10"/>
        <color theme="1"/>
        <rFont val="ＭＳ ゴシック"/>
        <family val="3"/>
        <charset val="128"/>
      </rPr>
      <t>フェンス</t>
    </r>
    <phoneticPr fontId="1"/>
  </si>
  <si>
    <r>
      <rPr>
        <sz val="10"/>
        <color theme="1"/>
        <rFont val="ＭＳ ゴシック"/>
        <family val="3"/>
        <charset val="128"/>
      </rPr>
      <t>ひび割れ</t>
    </r>
    <rPh sb="2" eb="3">
      <t>ワ</t>
    </rPh>
    <phoneticPr fontId="1"/>
  </si>
  <si>
    <r>
      <rPr>
        <sz val="10"/>
        <color theme="1"/>
        <rFont val="ＭＳ ゴシック"/>
        <family val="3"/>
        <charset val="128"/>
      </rPr>
      <t>ぐらつき</t>
    </r>
    <phoneticPr fontId="1"/>
  </si>
  <si>
    <r>
      <rPr>
        <sz val="10"/>
        <color theme="1"/>
        <rFont val="ＭＳ ゴシック"/>
        <family val="3"/>
        <charset val="128"/>
      </rPr>
      <t>経年変化</t>
    </r>
    <rPh sb="0" eb="2">
      <t>ケイネン</t>
    </rPh>
    <rPh sb="2" eb="4">
      <t>ヘンカ</t>
    </rPh>
    <phoneticPr fontId="1"/>
  </si>
  <si>
    <r>
      <rPr>
        <sz val="10"/>
        <color theme="1"/>
        <rFont val="ＭＳ Ｐゴシック"/>
        <family val="3"/>
        <charset val="128"/>
      </rPr>
      <t>種類</t>
    </r>
    <rPh sb="0" eb="1">
      <t>シュ</t>
    </rPh>
    <rPh sb="1" eb="2">
      <t>ルイ</t>
    </rPh>
    <phoneticPr fontId="1"/>
  </si>
  <si>
    <r>
      <rPr>
        <sz val="10"/>
        <color theme="1"/>
        <rFont val="ＭＳ Ｐゴシック"/>
        <family val="3"/>
        <charset val="128"/>
      </rPr>
      <t>寸法</t>
    </r>
    <rPh sb="0" eb="2">
      <t>スンポウ</t>
    </rPh>
    <phoneticPr fontId="1"/>
  </si>
  <si>
    <r>
      <rPr>
        <sz val="10"/>
        <color theme="1"/>
        <rFont val="ＭＳ Ｐゴシック"/>
        <family val="3"/>
        <charset val="128"/>
      </rPr>
      <t>連続性</t>
    </r>
    <rPh sb="0" eb="3">
      <t>レンゾクセイ</t>
    </rPh>
    <phoneticPr fontId="1"/>
  </si>
  <si>
    <r>
      <rPr>
        <sz val="10"/>
        <color theme="1"/>
        <rFont val="ＭＳ Ｐゴシック"/>
        <family val="3"/>
        <charset val="128"/>
      </rPr>
      <t>構　造</t>
    </r>
    <rPh sb="0" eb="1">
      <t>カマエ</t>
    </rPh>
    <rPh sb="2" eb="3">
      <t>ゾウ</t>
    </rPh>
    <phoneticPr fontId="1"/>
  </si>
  <si>
    <r>
      <rPr>
        <sz val="10"/>
        <color theme="1"/>
        <rFont val="ＭＳ Ｐゴシック"/>
        <family val="3"/>
        <charset val="128"/>
      </rPr>
      <t>地上高</t>
    </r>
    <rPh sb="0" eb="2">
      <t>チジョウ</t>
    </rPh>
    <rPh sb="2" eb="3">
      <t>タカ</t>
    </rPh>
    <phoneticPr fontId="1"/>
  </si>
  <si>
    <r>
      <rPr>
        <sz val="10"/>
        <color theme="1"/>
        <rFont val="ＭＳ Ｐゴシック"/>
        <family val="3"/>
        <charset val="128"/>
      </rPr>
      <t>異常</t>
    </r>
    <rPh sb="0" eb="2">
      <t>イジョウ</t>
    </rPh>
    <phoneticPr fontId="1"/>
  </si>
  <si>
    <r>
      <rPr>
        <sz val="10"/>
        <color theme="1"/>
        <rFont val="ＭＳ Ｐゴシック"/>
        <family val="3"/>
        <charset val="128"/>
      </rPr>
      <t>状況</t>
    </r>
    <rPh sb="0" eb="2">
      <t>ジョウキョウ</t>
    </rPh>
    <phoneticPr fontId="1"/>
  </si>
  <si>
    <r>
      <rPr>
        <sz val="10"/>
        <color theme="1"/>
        <rFont val="ＭＳ ゴシック"/>
        <family val="3"/>
        <charset val="128"/>
      </rPr>
      <t>指標値</t>
    </r>
    <rPh sb="0" eb="2">
      <t>シヒョウ</t>
    </rPh>
    <rPh sb="2" eb="3">
      <t>チ</t>
    </rPh>
    <phoneticPr fontId="1"/>
  </si>
  <si>
    <r>
      <t xml:space="preserve"> </t>
    </r>
    <r>
      <rPr>
        <sz val="10"/>
        <color theme="1"/>
        <rFont val="ＭＳ ゴシック"/>
        <family val="3"/>
        <charset val="128"/>
      </rPr>
      <t>外観指標（</t>
    </r>
    <r>
      <rPr>
        <i/>
        <sz val="10"/>
        <color theme="1"/>
        <rFont val="Times New Roman"/>
        <family val="1"/>
      </rPr>
      <t>F</t>
    </r>
    <r>
      <rPr>
        <sz val="10"/>
        <color theme="1"/>
        <rFont val="ＭＳ ゴシック"/>
        <family val="3"/>
        <charset val="128"/>
      </rPr>
      <t>）</t>
    </r>
    <rPh sb="1" eb="3">
      <t>ガイカン</t>
    </rPh>
    <rPh sb="3" eb="5">
      <t>シヒョウ</t>
    </rPh>
    <phoneticPr fontId="1"/>
  </si>
  <si>
    <r>
      <t xml:space="preserve"> </t>
    </r>
    <r>
      <rPr>
        <sz val="10"/>
        <color theme="1"/>
        <rFont val="ＭＳ ゴシック"/>
        <family val="3"/>
        <charset val="128"/>
      </rPr>
      <t>形状指標（</t>
    </r>
    <r>
      <rPr>
        <i/>
        <sz val="10"/>
        <color theme="1"/>
        <rFont val="Times New Roman"/>
        <family val="1"/>
      </rPr>
      <t>S</t>
    </r>
    <r>
      <rPr>
        <sz val="10"/>
        <color theme="1"/>
        <rFont val="ＭＳ ゴシック"/>
        <family val="3"/>
        <charset val="128"/>
      </rPr>
      <t>）</t>
    </r>
    <rPh sb="1" eb="3">
      <t>ケイジョウ</t>
    </rPh>
    <rPh sb="3" eb="5">
      <t>シヒョウ</t>
    </rPh>
    <phoneticPr fontId="1"/>
  </si>
  <si>
    <r>
      <t xml:space="preserve"> </t>
    </r>
    <r>
      <rPr>
        <sz val="10"/>
        <color theme="1"/>
        <rFont val="ＭＳ ゴシック"/>
        <family val="3"/>
        <charset val="128"/>
      </rPr>
      <t>経年指標（</t>
    </r>
    <r>
      <rPr>
        <i/>
        <sz val="10"/>
        <color theme="1"/>
        <rFont val="Times New Roman"/>
        <family val="1"/>
      </rPr>
      <t>T</t>
    </r>
    <r>
      <rPr>
        <sz val="10"/>
        <color theme="1"/>
        <rFont val="ＭＳ ゴシック"/>
        <family val="3"/>
        <charset val="128"/>
      </rPr>
      <t>）</t>
    </r>
    <rPh sb="1" eb="3">
      <t>ケイネン</t>
    </rPh>
    <rPh sb="3" eb="5">
      <t>シヒョウ</t>
    </rPh>
    <phoneticPr fontId="1"/>
  </si>
  <si>
    <r>
      <t xml:space="preserve"> </t>
    </r>
    <r>
      <rPr>
        <sz val="10"/>
        <color theme="1"/>
        <rFont val="ＭＳ ゴシック"/>
        <family val="3"/>
        <charset val="128"/>
      </rPr>
      <t>直交壁指標（</t>
    </r>
    <r>
      <rPr>
        <i/>
        <sz val="10"/>
        <color theme="1"/>
        <rFont val="Times New Roman"/>
        <family val="1"/>
      </rPr>
      <t>L</t>
    </r>
    <r>
      <rPr>
        <sz val="10"/>
        <color theme="1"/>
        <rFont val="ＭＳ ゴシック"/>
        <family val="3"/>
        <charset val="128"/>
      </rPr>
      <t>）</t>
    </r>
    <rPh sb="1" eb="3">
      <t>チョッコウ</t>
    </rPh>
    <rPh sb="3" eb="4">
      <t>カベ</t>
    </rPh>
    <rPh sb="4" eb="6">
      <t>シヒョウ</t>
    </rPh>
    <phoneticPr fontId="1"/>
  </si>
  <si>
    <r>
      <rPr>
        <sz val="10"/>
        <color theme="1"/>
        <rFont val="ＭＳ Ｐゴシック"/>
        <family val="3"/>
        <charset val="128"/>
      </rPr>
      <t>　１次診断による耐震性の評価と対策</t>
    </r>
    <rPh sb="2" eb="3">
      <t>ジ</t>
    </rPh>
    <rPh sb="3" eb="5">
      <t>シンダン</t>
    </rPh>
    <rPh sb="8" eb="11">
      <t>タイシンセイ</t>
    </rPh>
    <rPh sb="12" eb="14">
      <t>ヒョウカ</t>
    </rPh>
    <rPh sb="15" eb="17">
      <t>タイサク</t>
    </rPh>
    <phoneticPr fontId="1"/>
  </si>
  <si>
    <r>
      <rPr>
        <sz val="10"/>
        <color theme="1"/>
        <rFont val="ＭＳ ゴシック"/>
        <family val="3"/>
        <charset val="128"/>
      </rPr>
      <t>ランク</t>
    </r>
    <phoneticPr fontId="1"/>
  </si>
  <si>
    <r>
      <rPr>
        <sz val="10"/>
        <color theme="1"/>
        <rFont val="ＭＳ ゴシック"/>
        <family val="3"/>
        <charset val="128"/>
      </rPr>
      <t>１次耐震性の指標</t>
    </r>
    <rPh sb="1" eb="2">
      <t>ジ</t>
    </rPh>
    <rPh sb="2" eb="5">
      <t>タイシンセイ</t>
    </rPh>
    <rPh sb="6" eb="8">
      <t>シヒョウ</t>
    </rPh>
    <phoneticPr fontId="1"/>
  </si>
  <si>
    <r>
      <rPr>
        <sz val="10"/>
        <color theme="1"/>
        <rFont val="ＭＳ ゴシック"/>
        <family val="3"/>
        <charset val="128"/>
      </rPr>
      <t>部　位</t>
    </r>
    <rPh sb="0" eb="1">
      <t>ブ</t>
    </rPh>
    <rPh sb="2" eb="3">
      <t>クライ</t>
    </rPh>
    <phoneticPr fontId="1"/>
  </si>
  <si>
    <r>
      <rPr>
        <sz val="10"/>
        <color theme="1"/>
        <rFont val="ＭＳ ゴシック"/>
        <family val="3"/>
        <charset val="128"/>
      </rPr>
      <t>耐震性評価</t>
    </r>
    <rPh sb="0" eb="3">
      <t>タイシンセイ</t>
    </rPh>
    <rPh sb="3" eb="5">
      <t>ヒョウカ</t>
    </rPh>
    <phoneticPr fontId="1"/>
  </si>
  <si>
    <r>
      <rPr>
        <sz val="10"/>
        <color theme="1"/>
        <rFont val="ＭＳ ゴシック"/>
        <family val="3"/>
        <charset val="128"/>
      </rPr>
      <t>対　　策</t>
    </r>
    <rPh sb="0" eb="1">
      <t>タイ</t>
    </rPh>
    <rPh sb="3" eb="4">
      <t>サク</t>
    </rPh>
    <phoneticPr fontId="1"/>
  </si>
  <si>
    <r>
      <rPr>
        <sz val="10"/>
        <color theme="1"/>
        <rFont val="ＭＳ ゴシック"/>
        <family val="3"/>
        <charset val="128"/>
      </rPr>
      <t>塀</t>
    </r>
    <rPh sb="0" eb="1">
      <t>ヘイ</t>
    </rPh>
    <phoneticPr fontId="1"/>
  </si>
  <si>
    <r>
      <rPr>
        <sz val="10"/>
        <color theme="1"/>
        <rFont val="ＭＳ ゴシック"/>
        <family val="3"/>
        <charset val="128"/>
      </rPr>
      <t>門柱</t>
    </r>
    <rPh sb="0" eb="2">
      <t>モンチュウ</t>
    </rPh>
    <phoneticPr fontId="1"/>
  </si>
  <si>
    <r>
      <t>A</t>
    </r>
    <r>
      <rPr>
        <sz val="10"/>
        <color theme="1"/>
        <rFont val="ＭＳ ゴシック"/>
        <family val="3"/>
        <charset val="128"/>
      </rPr>
      <t>～</t>
    </r>
    <r>
      <rPr>
        <sz val="10"/>
        <color theme="1"/>
        <rFont val="Times New Roman"/>
        <family val="1"/>
      </rPr>
      <t>C</t>
    </r>
    <phoneticPr fontId="1"/>
  </si>
  <si>
    <r>
      <rPr>
        <sz val="10"/>
        <color theme="1"/>
        <rFont val="ＭＳ ゴシック"/>
        <family val="3"/>
        <charset val="128"/>
      </rPr>
      <t>２次診断で判定</t>
    </r>
    <rPh sb="1" eb="2">
      <t>ジ</t>
    </rPh>
    <rPh sb="2" eb="4">
      <t>シンダン</t>
    </rPh>
    <rPh sb="5" eb="7">
      <t>ハンテイ</t>
    </rPh>
    <phoneticPr fontId="1"/>
  </si>
  <si>
    <r>
      <rPr>
        <sz val="10"/>
        <color theme="1"/>
        <rFont val="ＭＳ ゴシック"/>
        <family val="3"/>
        <charset val="128"/>
      </rPr>
      <t>危　険</t>
    </r>
    <rPh sb="0" eb="1">
      <t>キ</t>
    </rPh>
    <rPh sb="2" eb="3">
      <t>ケン</t>
    </rPh>
    <phoneticPr fontId="1"/>
  </si>
  <si>
    <r>
      <rPr>
        <sz val="10"/>
        <color theme="1"/>
        <rFont val="ＭＳ ゴシック"/>
        <family val="3"/>
        <charset val="128"/>
      </rPr>
      <t>－</t>
    </r>
    <phoneticPr fontId="1"/>
  </si>
  <si>
    <t>法令/塀設計規準のﾁｪｯｸ項目</t>
    <rPh sb="0" eb="2">
      <t>ホウレイ</t>
    </rPh>
    <rPh sb="3" eb="4">
      <t>ヘイ</t>
    </rPh>
    <rPh sb="4" eb="6">
      <t>セッケイ</t>
    </rPh>
    <rPh sb="6" eb="8">
      <t>キジュン</t>
    </rPh>
    <rPh sb="13" eb="15">
      <t>コウモク</t>
    </rPh>
    <phoneticPr fontId="1"/>
  </si>
  <si>
    <t>モデュール呼び寸法</t>
    <rPh sb="5" eb="6">
      <t>ヨ</t>
    </rPh>
    <rPh sb="7" eb="9">
      <t>スンポウ</t>
    </rPh>
    <phoneticPr fontId="1"/>
  </si>
  <si>
    <t>腰壁高さ</t>
    <rPh sb="0" eb="2">
      <t>コシカベ</t>
    </rPh>
    <rPh sb="2" eb="3">
      <t>タカ</t>
    </rPh>
    <phoneticPr fontId="1"/>
  </si>
  <si>
    <t>ﾌｪﾝｽ高さ</t>
    <rPh sb="4" eb="5">
      <t>タカ</t>
    </rPh>
    <phoneticPr fontId="1"/>
  </si>
  <si>
    <t>ﾌｪﾝｽ長さ</t>
    <rPh sb="4" eb="5">
      <t>ナガ</t>
    </rPh>
    <phoneticPr fontId="1"/>
  </si>
  <si>
    <t>立上り壁高さ</t>
    <rPh sb="4" eb="5">
      <t>タカ</t>
    </rPh>
    <phoneticPr fontId="1"/>
  </si>
  <si>
    <t>立上り壁長さ</t>
  </si>
  <si>
    <t>コンクリートブロック塀２次調査表</t>
    <rPh sb="10" eb="11">
      <t>ヘイ</t>
    </rPh>
    <rPh sb="12" eb="13">
      <t>ジ</t>
    </rPh>
    <rPh sb="13" eb="15">
      <t>チョウサ</t>
    </rPh>
    <rPh sb="15" eb="16">
      <t>ヒョウ</t>
    </rPh>
    <phoneticPr fontId="1"/>
  </si>
  <si>
    <t>コンクリートブロック塀１次調査表</t>
    <rPh sb="10" eb="11">
      <t>ヘイ</t>
    </rPh>
    <rPh sb="12" eb="13">
      <t>ジ</t>
    </rPh>
    <rPh sb="13" eb="15">
      <t>チョウサ</t>
    </rPh>
    <rPh sb="15" eb="16">
      <t>ヒョウ</t>
    </rPh>
    <phoneticPr fontId="1"/>
  </si>
  <si>
    <t>一軸圧縮強度</t>
    <rPh sb="0" eb="2">
      <t>イチジク</t>
    </rPh>
    <rPh sb="2" eb="4">
      <t>アッシュク</t>
    </rPh>
    <rPh sb="4" eb="6">
      <t>キョウド</t>
    </rPh>
    <phoneticPr fontId="1"/>
  </si>
  <si>
    <t>試 験 値</t>
    <rPh sb="0" eb="1">
      <t>タメシ</t>
    </rPh>
    <rPh sb="2" eb="3">
      <t>シルシ</t>
    </rPh>
    <rPh sb="4" eb="5">
      <t>チ</t>
    </rPh>
    <phoneticPr fontId="1"/>
  </si>
  <si>
    <t>圧縮強さを表す記号</t>
    <rPh sb="0" eb="2">
      <t>アッシュク</t>
    </rPh>
    <rPh sb="2" eb="3">
      <t>ツヨ</t>
    </rPh>
    <rPh sb="5" eb="6">
      <t>アラワ</t>
    </rPh>
    <rPh sb="7" eb="9">
      <t>キゴウ</t>
    </rPh>
    <phoneticPr fontId="1"/>
  </si>
  <si>
    <t>最高高さ/段数</t>
    <rPh sb="0" eb="2">
      <t>サイコウ</t>
    </rPh>
    <rPh sb="2" eb="3">
      <t>タカ</t>
    </rPh>
    <rPh sb="5" eb="7">
      <t>ダンスウ</t>
    </rPh>
    <phoneticPr fontId="1"/>
  </si>
  <si>
    <t>最低高さ/段数</t>
    <rPh sb="0" eb="2">
      <t>サイテイ</t>
    </rPh>
    <rPh sb="2" eb="3">
      <t>タカ</t>
    </rPh>
    <rPh sb="5" eb="7">
      <t>ダンスウ</t>
    </rPh>
    <phoneticPr fontId="1"/>
  </si>
  <si>
    <t>平均高さ/段数</t>
    <rPh sb="0" eb="2">
      <t>ヘイキン</t>
    </rPh>
    <rPh sb="2" eb="3">
      <t>タカ</t>
    </rPh>
    <rPh sb="3" eb="4">
      <t>サイコウ</t>
    </rPh>
    <rPh sb="5" eb="7">
      <t>ダンスウ</t>
    </rPh>
    <phoneticPr fontId="1"/>
  </si>
  <si>
    <t>塀全長</t>
    <rPh sb="0" eb="1">
      <t>ヘイ</t>
    </rPh>
    <rPh sb="1" eb="3">
      <t>ゼンチョウ</t>
    </rPh>
    <phoneticPr fontId="1"/>
  </si>
  <si>
    <t>高さ</t>
    <rPh sb="0" eb="1">
      <t>タカ</t>
    </rPh>
    <phoneticPr fontId="1"/>
  </si>
  <si>
    <t>寸法(厚さ×幅)</t>
    <rPh sb="0" eb="2">
      <t>スンポウ</t>
    </rPh>
    <rPh sb="3" eb="4">
      <t>アツ</t>
    </rPh>
    <rPh sb="6" eb="7">
      <t>ハバ</t>
    </rPh>
    <phoneticPr fontId="1"/>
  </si>
  <si>
    <t>種　　　類</t>
    <rPh sb="0" eb="1">
      <t>シュ</t>
    </rPh>
    <rPh sb="4" eb="5">
      <t>ルイ</t>
    </rPh>
    <phoneticPr fontId="1"/>
  </si>
  <si>
    <t>正味厚さ</t>
    <rPh sb="0" eb="1">
      <t>ショウ</t>
    </rPh>
    <rPh sb="1" eb="2">
      <t>ミ</t>
    </rPh>
    <rPh sb="2" eb="3">
      <t>アツ</t>
    </rPh>
    <phoneticPr fontId="1"/>
  </si>
  <si>
    <t>基礎の有無</t>
    <rPh sb="0" eb="2">
      <t>キソ</t>
    </rPh>
    <rPh sb="3" eb="5">
      <t>ウム</t>
    </rPh>
    <phoneticPr fontId="1"/>
  </si>
  <si>
    <t>　２次診断　（【第3章 耐震診断の方法と耐震性の判定】による）</t>
    <rPh sb="2" eb="3">
      <t>ジ</t>
    </rPh>
    <rPh sb="3" eb="5">
      <t>シンダン</t>
    </rPh>
    <rPh sb="8" eb="9">
      <t>ダイ</t>
    </rPh>
    <rPh sb="10" eb="11">
      <t>ショウ</t>
    </rPh>
    <rPh sb="12" eb="14">
      <t>タイシン</t>
    </rPh>
    <rPh sb="14" eb="16">
      <t>シンダン</t>
    </rPh>
    <rPh sb="17" eb="19">
      <t>ホウホウ</t>
    </rPh>
    <rPh sb="20" eb="23">
      <t>タイシンセイ</t>
    </rPh>
    <rPh sb="24" eb="26">
      <t>ハンテイ</t>
    </rPh>
    <phoneticPr fontId="1"/>
  </si>
  <si>
    <r>
      <rPr>
        <sz val="10"/>
        <color theme="1"/>
        <rFont val="ＭＳ Ｐゴシック"/>
        <family val="3"/>
        <charset val="128"/>
      </rPr>
      <t xml:space="preserve"> 保有性能指標（</t>
    </r>
    <r>
      <rPr>
        <i/>
        <sz val="10"/>
        <color theme="1"/>
        <rFont val="Times New Roman"/>
        <family val="1"/>
      </rPr>
      <t>E</t>
    </r>
    <r>
      <rPr>
        <sz val="10"/>
        <color theme="1"/>
        <rFont val="ＭＳ Ｐゴシック"/>
        <family val="3"/>
        <charset val="128"/>
      </rPr>
      <t>)</t>
    </r>
    <rPh sb="1" eb="3">
      <t>ホユウ</t>
    </rPh>
    <rPh sb="3" eb="5">
      <t>セイノウ</t>
    </rPh>
    <rPh sb="5" eb="7">
      <t>シヒョウ</t>
    </rPh>
    <phoneticPr fontId="1"/>
  </si>
  <si>
    <r>
      <t xml:space="preserve">2
</t>
    </r>
    <r>
      <rPr>
        <sz val="10"/>
        <color theme="1"/>
        <rFont val="ＭＳ ゴシック"/>
        <family val="3"/>
        <charset val="128"/>
      </rPr>
      <t>塀
の
構
造
等</t>
    </r>
    <rPh sb="2" eb="3">
      <t>ヘイ</t>
    </rPh>
    <rPh sb="6" eb="7">
      <t>ガマエル</t>
    </rPh>
    <rPh sb="8" eb="9">
      <t>ゾウ</t>
    </rPh>
    <rPh sb="10" eb="11">
      <t>トウ</t>
    </rPh>
    <phoneticPr fontId="1"/>
  </si>
  <si>
    <r>
      <t xml:space="preserve">3
</t>
    </r>
    <r>
      <rPr>
        <sz val="10"/>
        <color theme="1"/>
        <rFont val="ＭＳ Ｐゴシック"/>
        <family val="3"/>
        <charset val="128"/>
      </rPr>
      <t>状
態　</t>
    </r>
    <rPh sb="2" eb="3">
      <t>ジョウ</t>
    </rPh>
    <rPh sb="4" eb="5">
      <t>タイ</t>
    </rPh>
    <phoneticPr fontId="1"/>
  </si>
  <si>
    <r>
      <t>1</t>
    </r>
    <r>
      <rPr>
        <sz val="10"/>
        <color theme="1"/>
        <rFont val="ＭＳ Ｐゴシック"/>
        <family val="3"/>
        <charset val="128"/>
      </rPr>
      <t>　
一
般
事
項</t>
    </r>
    <rPh sb="3" eb="4">
      <t>イチ</t>
    </rPh>
    <rPh sb="5" eb="6">
      <t>ハン</t>
    </rPh>
    <rPh sb="7" eb="8">
      <t>ジ</t>
    </rPh>
    <rPh sb="9" eb="10">
      <t>コウ</t>
    </rPh>
    <phoneticPr fontId="1"/>
  </si>
  <si>
    <t>資料の有無</t>
    <rPh sb="0" eb="2">
      <t>シリョウ</t>
    </rPh>
    <rPh sb="3" eb="5">
      <t>ウム</t>
    </rPh>
    <phoneticPr fontId="1"/>
  </si>
  <si>
    <t>試験の有無</t>
    <rPh sb="0" eb="2">
      <t>シケン</t>
    </rPh>
    <rPh sb="3" eb="5">
      <t>ウム</t>
    </rPh>
    <phoneticPr fontId="1"/>
  </si>
  <si>
    <r>
      <t xml:space="preserve">5
</t>
    </r>
    <r>
      <rPr>
        <sz val="10"/>
        <color theme="1"/>
        <rFont val="ＭＳ ゴシック"/>
        <family val="3"/>
        <charset val="128"/>
      </rPr>
      <t>地盤</t>
    </r>
    <rPh sb="2" eb="4">
      <t>ジバン</t>
    </rPh>
    <phoneticPr fontId="1"/>
  </si>
  <si>
    <r>
      <t xml:space="preserve">7
</t>
    </r>
    <r>
      <rPr>
        <sz val="10"/>
        <color theme="1"/>
        <rFont val="ＭＳ ゴシック"/>
        <family val="3"/>
        <charset val="128"/>
      </rPr>
      <t>壁
体</t>
    </r>
    <rPh sb="2" eb="3">
      <t>カベ</t>
    </rPh>
    <rPh sb="4" eb="5">
      <t>タイ</t>
    </rPh>
    <phoneticPr fontId="1"/>
  </si>
  <si>
    <t>門　柱</t>
    <rPh sb="0" eb="1">
      <t>モン</t>
    </rPh>
    <rPh sb="2" eb="3">
      <t>ハシラ</t>
    </rPh>
    <phoneticPr fontId="1"/>
  </si>
  <si>
    <t>擁　壁</t>
    <rPh sb="0" eb="1">
      <t>ヨウ</t>
    </rPh>
    <rPh sb="2" eb="3">
      <t>カベ</t>
    </rPh>
    <phoneticPr fontId="1"/>
  </si>
  <si>
    <t>間隔</t>
    <rPh sb="0" eb="2">
      <t>カンカク</t>
    </rPh>
    <phoneticPr fontId="1"/>
  </si>
  <si>
    <t>長さ×厚さ</t>
    <rPh sb="0" eb="1">
      <t>ナガ</t>
    </rPh>
    <rPh sb="3" eb="4">
      <t>アツ</t>
    </rPh>
    <phoneticPr fontId="1"/>
  </si>
  <si>
    <t>配筋の状況</t>
    <rPh sb="0" eb="2">
      <t>ハイキン</t>
    </rPh>
    <rPh sb="3" eb="5">
      <t>ジョウキョウ</t>
    </rPh>
    <phoneticPr fontId="1"/>
  </si>
  <si>
    <t>ブロック塀の壁体の配筋</t>
    <rPh sb="4" eb="5">
      <t>ヘイ</t>
    </rPh>
    <rPh sb="6" eb="8">
      <t>ヘキタイ</t>
    </rPh>
    <rPh sb="9" eb="11">
      <t>ハイキン</t>
    </rPh>
    <phoneticPr fontId="1"/>
  </si>
  <si>
    <t>　２次診断による耐震性の評価と対策</t>
    <rPh sb="2" eb="3">
      <t>ジ</t>
    </rPh>
    <rPh sb="3" eb="5">
      <t>シンダン</t>
    </rPh>
    <rPh sb="8" eb="11">
      <t>タイシンセイ</t>
    </rPh>
    <rPh sb="12" eb="14">
      <t>ヒョウカ</t>
    </rPh>
    <rPh sb="15" eb="17">
      <t>タイサク</t>
    </rPh>
    <phoneticPr fontId="1"/>
  </si>
  <si>
    <r>
      <t>A</t>
    </r>
    <r>
      <rPr>
        <sz val="10"/>
        <color theme="1"/>
        <rFont val="ＭＳ ゴシック"/>
        <family val="3"/>
        <charset val="128"/>
      </rPr>
      <t/>
    </r>
    <phoneticPr fontId="1"/>
  </si>
  <si>
    <t>B</t>
    <phoneticPr fontId="1"/>
  </si>
  <si>
    <t>C</t>
    <phoneticPr fontId="1"/>
  </si>
  <si>
    <t>注　意</t>
    <rPh sb="0" eb="1">
      <t>チュウ</t>
    </rPh>
    <rPh sb="2" eb="3">
      <t>イ</t>
    </rPh>
    <phoneticPr fontId="1"/>
  </si>
  <si>
    <t>要注意</t>
    <rPh sb="0" eb="1">
      <t>ヨウ</t>
    </rPh>
    <rPh sb="1" eb="3">
      <t>チュウイ</t>
    </rPh>
    <phoneticPr fontId="1"/>
  </si>
  <si>
    <t>崩壊や転倒の危険性が小さい</t>
    <rPh sb="0" eb="2">
      <t>ホウカイ</t>
    </rPh>
    <rPh sb="3" eb="5">
      <t>テントウ</t>
    </rPh>
    <rPh sb="6" eb="9">
      <t>キケンセイ</t>
    </rPh>
    <rPh sb="10" eb="11">
      <t>ショウ</t>
    </rPh>
    <phoneticPr fontId="1"/>
  </si>
  <si>
    <t>対　策</t>
    <rPh sb="0" eb="1">
      <t>タイ</t>
    </rPh>
    <rPh sb="2" eb="3">
      <t>サク</t>
    </rPh>
    <phoneticPr fontId="1"/>
  </si>
  <si>
    <t>現状維持</t>
    <rPh sb="0" eb="2">
      <t>ゲンジョウ</t>
    </rPh>
    <rPh sb="2" eb="4">
      <t>イジ</t>
    </rPh>
    <phoneticPr fontId="1"/>
  </si>
  <si>
    <t>要改修</t>
    <rPh sb="0" eb="1">
      <t>ヨウ</t>
    </rPh>
    <rPh sb="1" eb="3">
      <t>カイシュウ</t>
    </rPh>
    <phoneticPr fontId="1"/>
  </si>
  <si>
    <t>改　修</t>
    <rPh sb="0" eb="1">
      <t>カイ</t>
    </rPh>
    <rPh sb="2" eb="3">
      <t>オサム</t>
    </rPh>
    <phoneticPr fontId="1"/>
  </si>
  <si>
    <r>
      <t>4</t>
    </r>
    <r>
      <rPr>
        <sz val="10"/>
        <color theme="1"/>
        <rFont val="ＭＳ Ｐゴシック"/>
        <family val="3"/>
        <charset val="128"/>
        <scheme val="minor"/>
      </rPr>
      <t xml:space="preserve">
門
柱
・
擁
壁</t>
    </r>
    <rPh sb="2" eb="3">
      <t>モン</t>
    </rPh>
    <rPh sb="4" eb="5">
      <t>チュウ</t>
    </rPh>
    <rPh sb="8" eb="9">
      <t>ユ</t>
    </rPh>
    <rPh sb="10" eb="11">
      <t>カベ</t>
    </rPh>
    <phoneticPr fontId="1"/>
  </si>
  <si>
    <r>
      <rPr>
        <i/>
        <sz val="10"/>
        <color theme="1"/>
        <rFont val="Times New Roman"/>
        <family val="1"/>
      </rPr>
      <t>q</t>
    </r>
    <r>
      <rPr>
        <i/>
        <vertAlign val="subscript"/>
        <sz val="12"/>
        <color theme="1"/>
        <rFont val="Times New Roman"/>
        <family val="1"/>
      </rPr>
      <t>sb</t>
    </r>
    <r>
      <rPr>
        <sz val="10"/>
        <color theme="1"/>
        <rFont val="ＭＳ Ｐ明朝"/>
        <family val="1"/>
        <charset val="128"/>
      </rPr>
      <t>値</t>
    </r>
    <rPh sb="3" eb="4">
      <t>チ</t>
    </rPh>
    <phoneticPr fontId="1"/>
  </si>
  <si>
    <r>
      <rPr>
        <i/>
        <sz val="10"/>
        <color theme="1"/>
        <rFont val="Times New Roman"/>
        <family val="1"/>
      </rPr>
      <t>q</t>
    </r>
    <r>
      <rPr>
        <i/>
        <vertAlign val="subscript"/>
        <sz val="12"/>
        <color theme="1"/>
        <rFont val="Times New Roman"/>
        <family val="1"/>
      </rPr>
      <t>sc</t>
    </r>
    <r>
      <rPr>
        <sz val="10"/>
        <color theme="1"/>
        <rFont val="ＭＳ Ｐ明朝"/>
        <family val="1"/>
        <charset val="128"/>
      </rPr>
      <t>値</t>
    </r>
    <rPh sb="3" eb="4">
      <t>チ</t>
    </rPh>
    <phoneticPr fontId="1"/>
  </si>
  <si>
    <r>
      <rPr>
        <i/>
        <sz val="10"/>
        <color theme="1"/>
        <rFont val="Times New Roman"/>
        <family val="1"/>
      </rPr>
      <t>q</t>
    </r>
    <r>
      <rPr>
        <i/>
        <vertAlign val="subscript"/>
        <sz val="12"/>
        <color theme="1"/>
        <rFont val="Times New Roman"/>
        <family val="1"/>
      </rPr>
      <t>fg</t>
    </r>
    <r>
      <rPr>
        <sz val="10"/>
        <color theme="1"/>
        <rFont val="ＭＳ Ｐ明朝"/>
        <family val="1"/>
        <charset val="128"/>
      </rPr>
      <t>値</t>
    </r>
    <rPh sb="3" eb="4">
      <t>チ</t>
    </rPh>
    <phoneticPr fontId="1"/>
  </si>
  <si>
    <r>
      <rPr>
        <i/>
        <sz val="10"/>
        <color theme="1"/>
        <rFont val="Times New Roman"/>
        <family val="1"/>
      </rPr>
      <t>q</t>
    </r>
    <r>
      <rPr>
        <i/>
        <vertAlign val="subscript"/>
        <sz val="12"/>
        <color theme="1"/>
        <rFont val="Times New Roman"/>
        <family val="1"/>
      </rPr>
      <t>fe</t>
    </r>
    <r>
      <rPr>
        <sz val="10"/>
        <color theme="1"/>
        <rFont val="ＭＳ Ｐ明朝"/>
        <family val="1"/>
        <charset val="128"/>
      </rPr>
      <t>値</t>
    </r>
    <rPh sb="3" eb="4">
      <t>チ</t>
    </rPh>
    <phoneticPr fontId="1"/>
  </si>
  <si>
    <t>要２次診断</t>
    <rPh sb="0" eb="1">
      <t>ヨウ</t>
    </rPh>
    <rPh sb="2" eb="3">
      <t>ジ</t>
    </rPh>
    <rPh sb="3" eb="5">
      <t>シンダン</t>
    </rPh>
    <phoneticPr fontId="1"/>
  </si>
  <si>
    <t>―</t>
    <phoneticPr fontId="1"/>
  </si>
  <si>
    <t>評
価
値</t>
    <rPh sb="0" eb="1">
      <t>ヒョウ</t>
    </rPh>
    <rPh sb="2" eb="4">
      <t>カチ</t>
    </rPh>
    <rPh sb="4" eb="5">
      <t>チ</t>
    </rPh>
    <phoneticPr fontId="1"/>
  </si>
  <si>
    <r>
      <t xml:space="preserve"> </t>
    </r>
    <r>
      <rPr>
        <sz val="10"/>
        <color theme="1"/>
        <rFont val="ＭＳ ゴシック"/>
        <family val="3"/>
        <charset val="128"/>
      </rPr>
      <t>門柱の２次耐震性能指標（</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ゴシック"/>
        <family val="3"/>
        <charset val="128"/>
      </rPr>
      <t>）</t>
    </r>
    <rPh sb="1" eb="3">
      <t>モンチュウ</t>
    </rPh>
    <phoneticPr fontId="1"/>
  </si>
  <si>
    <r>
      <rPr>
        <sz val="10"/>
        <color theme="1"/>
        <rFont val="ＭＳ ゴシック"/>
        <family val="3"/>
        <charset val="128"/>
      </rPr>
      <t>ブロック塀（</t>
    </r>
    <r>
      <rPr>
        <i/>
        <sz val="10"/>
        <color theme="1"/>
        <rFont val="Times New Roman"/>
        <family val="1"/>
      </rPr>
      <t>P</t>
    </r>
    <r>
      <rPr>
        <i/>
        <vertAlign val="subscript"/>
        <sz val="12"/>
        <color theme="1"/>
        <rFont val="Times New Roman"/>
        <family val="1"/>
      </rPr>
      <t>s</t>
    </r>
    <r>
      <rPr>
        <vertAlign val="subscript"/>
        <sz val="12"/>
        <color theme="1"/>
        <rFont val="Times New Roman"/>
        <family val="1"/>
      </rPr>
      <t>1</t>
    </r>
    <r>
      <rPr>
        <sz val="10"/>
        <color theme="1"/>
        <rFont val="ＭＳ ゴシック"/>
        <family val="3"/>
        <charset val="128"/>
      </rPr>
      <t>）または門柱（</t>
    </r>
    <r>
      <rPr>
        <i/>
        <sz val="10"/>
        <color theme="1"/>
        <rFont val="Times New Roman"/>
        <family val="1"/>
      </rPr>
      <t>P</t>
    </r>
    <r>
      <rPr>
        <i/>
        <vertAlign val="subscript"/>
        <sz val="12"/>
        <color theme="1"/>
        <rFont val="Times New Roman"/>
        <family val="1"/>
      </rPr>
      <t>sg</t>
    </r>
    <r>
      <rPr>
        <vertAlign val="subscript"/>
        <sz val="12"/>
        <color theme="1"/>
        <rFont val="Times New Roman"/>
        <family val="1"/>
      </rPr>
      <t>1</t>
    </r>
    <r>
      <rPr>
        <sz val="10"/>
        <color theme="1"/>
        <rFont val="ＭＳ ゴシック"/>
        <family val="3"/>
        <charset val="128"/>
      </rPr>
      <t>）</t>
    </r>
    <rPh sb="4" eb="5">
      <t>ヘイ</t>
    </rPh>
    <rPh sb="13" eb="15">
      <t>モンチュウ</t>
    </rPh>
    <phoneticPr fontId="1"/>
  </si>
  <si>
    <t>m</t>
  </si>
  <si>
    <t>m</t>
    <phoneticPr fontId="1"/>
  </si>
  <si>
    <t>間　隔(㎜）</t>
    <rPh sb="0" eb="1">
      <t>カン</t>
    </rPh>
    <rPh sb="2" eb="3">
      <t>カク</t>
    </rPh>
    <phoneticPr fontId="1"/>
  </si>
  <si>
    <r>
      <rPr>
        <sz val="10"/>
        <color theme="1"/>
        <rFont val="ＭＳ ゴシック"/>
        <family val="3"/>
        <charset val="128"/>
      </rPr>
      <t>ブロック塀（</t>
    </r>
    <r>
      <rPr>
        <i/>
        <sz val="10"/>
        <color theme="1"/>
        <rFont val="Times New Roman"/>
        <family val="1"/>
      </rPr>
      <t>P</t>
    </r>
    <r>
      <rPr>
        <i/>
        <vertAlign val="subscript"/>
        <sz val="12"/>
        <color theme="1"/>
        <rFont val="Times New Roman"/>
        <family val="1"/>
      </rPr>
      <t>s1</t>
    </r>
    <r>
      <rPr>
        <sz val="10"/>
        <color theme="1"/>
        <rFont val="ＭＳ ゴシック"/>
        <family val="3"/>
        <charset val="128"/>
      </rPr>
      <t>）または門柱（</t>
    </r>
    <r>
      <rPr>
        <i/>
        <sz val="10"/>
        <color theme="1"/>
        <rFont val="Times New Roman"/>
        <family val="1"/>
      </rPr>
      <t>P</t>
    </r>
    <r>
      <rPr>
        <i/>
        <vertAlign val="subscript"/>
        <sz val="12"/>
        <color theme="1"/>
        <rFont val="Times New Roman"/>
        <family val="1"/>
      </rPr>
      <t>sg1</t>
    </r>
    <r>
      <rPr>
        <sz val="10"/>
        <color theme="1"/>
        <rFont val="ＭＳ ゴシック"/>
        <family val="3"/>
        <charset val="128"/>
      </rPr>
      <t>）</t>
    </r>
    <rPh sb="4" eb="5">
      <t>ヘイ</t>
    </rPh>
    <rPh sb="13" eb="15">
      <t>モンチュウ</t>
    </rPh>
    <phoneticPr fontId="1"/>
  </si>
  <si>
    <t>種類</t>
    <rPh sb="0" eb="1">
      <t>シュ</t>
    </rPh>
    <rPh sb="1" eb="2">
      <t>ルイ</t>
    </rPh>
    <phoneticPr fontId="1"/>
  </si>
  <si>
    <t>縦筋</t>
    <rPh sb="0" eb="1">
      <t>タテ</t>
    </rPh>
    <rPh sb="1" eb="2">
      <t>キン</t>
    </rPh>
    <phoneticPr fontId="1"/>
  </si>
  <si>
    <t>横筋</t>
    <rPh sb="0" eb="1">
      <t>ヨコ</t>
    </rPh>
    <rPh sb="1" eb="2">
      <t>キン</t>
    </rPh>
    <phoneticPr fontId="1"/>
  </si>
  <si>
    <t>評価値</t>
    <rPh sb="0" eb="2">
      <t>ヒョウカ</t>
    </rPh>
    <rPh sb="2" eb="3">
      <t>チ</t>
    </rPh>
    <phoneticPr fontId="1"/>
  </si>
  <si>
    <t>主筋</t>
    <rPh sb="0" eb="2">
      <t>シュキン</t>
    </rPh>
    <phoneticPr fontId="1"/>
  </si>
  <si>
    <t>不明</t>
    <rPh sb="0" eb="2">
      <t>フメイ</t>
    </rPh>
    <phoneticPr fontId="1"/>
  </si>
  <si>
    <t>径または呼び名</t>
    <rPh sb="0" eb="1">
      <t>ケイ</t>
    </rPh>
    <rPh sb="4" eb="5">
      <t>ヨ</t>
    </rPh>
    <rPh sb="6" eb="7">
      <t>ナ</t>
    </rPh>
    <phoneticPr fontId="1"/>
  </si>
  <si>
    <t>配
置</t>
    <phoneticPr fontId="1"/>
  </si>
  <si>
    <t>材料</t>
    <rPh sb="0" eb="2">
      <t>ザイリョウ</t>
    </rPh>
    <phoneticPr fontId="1"/>
  </si>
  <si>
    <t>総厚さ</t>
    <rPh sb="0" eb="1">
      <t>ソウ</t>
    </rPh>
    <rPh sb="1" eb="2">
      <t>アツ</t>
    </rPh>
    <phoneticPr fontId="1"/>
  </si>
  <si>
    <t>（</t>
    <phoneticPr fontId="1"/>
  </si>
  <si>
    <t>幅</t>
    <rPh sb="0" eb="1">
      <t>ハバ</t>
    </rPh>
    <phoneticPr fontId="1"/>
  </si>
  <si>
    <t>見付高</t>
    <rPh sb="0" eb="2">
      <t>ミツケ</t>
    </rPh>
    <rPh sb="2" eb="3">
      <t>タカ</t>
    </rPh>
    <phoneticPr fontId="1"/>
  </si>
  <si>
    <t>基礎地上寸法</t>
    <rPh sb="0" eb="2">
      <t>キソ</t>
    </rPh>
    <rPh sb="2" eb="4">
      <t>チジョウ</t>
    </rPh>
    <rPh sb="4" eb="6">
      <t>スンポウ</t>
    </rPh>
    <phoneticPr fontId="1"/>
  </si>
  <si>
    <t>目地散り平均深さ</t>
    <rPh sb="0" eb="2">
      <t>メジ</t>
    </rPh>
    <rPh sb="2" eb="3">
      <t>チ</t>
    </rPh>
    <rPh sb="4" eb="6">
      <t>ヘイキン</t>
    </rPh>
    <rPh sb="6" eb="7">
      <t>フカ</t>
    </rPh>
    <phoneticPr fontId="1"/>
  </si>
  <si>
    <t>欠落</t>
    <rPh sb="0" eb="2">
      <t>ケツラク</t>
    </rPh>
    <phoneticPr fontId="1"/>
  </si>
  <si>
    <t>ﾌﾞﾛｯｸ面
の破損</t>
    <rPh sb="5" eb="6">
      <t>メン</t>
    </rPh>
    <phoneticPr fontId="1"/>
  </si>
  <si>
    <r>
      <rPr>
        <sz val="10"/>
        <color theme="1"/>
        <rFont val="Times New Roman"/>
        <family val="1"/>
      </rPr>
      <t>6a</t>
    </r>
    <r>
      <rPr>
        <sz val="10"/>
        <color theme="1"/>
        <rFont val="ＭＳ Ｐゴシック"/>
        <family val="3"/>
        <charset val="128"/>
        <scheme val="major"/>
      </rPr>
      <t xml:space="preserve">
基
礎</t>
    </r>
    <rPh sb="3" eb="4">
      <t>モト</t>
    </rPh>
    <rPh sb="5" eb="6">
      <t>イシズエ</t>
    </rPh>
    <phoneticPr fontId="1"/>
  </si>
  <si>
    <r>
      <rPr>
        <sz val="10"/>
        <color theme="1"/>
        <rFont val="Times New Roman"/>
        <family val="1"/>
      </rPr>
      <t>6b</t>
    </r>
    <r>
      <rPr>
        <sz val="10"/>
        <color theme="1"/>
        <rFont val="ＭＳ Ｐゴシック"/>
        <family val="3"/>
        <charset val="128"/>
        <scheme val="major"/>
      </rPr>
      <t>基礎</t>
    </r>
    <rPh sb="2" eb="4">
      <t>キソ</t>
    </rPh>
    <phoneticPr fontId="1"/>
  </si>
  <si>
    <t xml:space="preserve"> </t>
    <phoneticPr fontId="1"/>
  </si>
  <si>
    <t>目地形態</t>
    <rPh sb="0" eb="2">
      <t>メジ</t>
    </rPh>
    <rPh sb="2" eb="4">
      <t>ケイタイ</t>
    </rPh>
    <phoneticPr fontId="1"/>
  </si>
  <si>
    <t>透かしﾌﾞﾛｯｸ</t>
    <rPh sb="0" eb="1">
      <t>ス</t>
    </rPh>
    <phoneticPr fontId="1"/>
  </si>
  <si>
    <t>上に積増し：</t>
    <rPh sb="0" eb="1">
      <t>ウエ</t>
    </rPh>
    <rPh sb="2" eb="4">
      <t>セキマ</t>
    </rPh>
    <phoneticPr fontId="1"/>
  </si>
  <si>
    <t>か さ 木</t>
    <rPh sb="4" eb="5">
      <t>キ</t>
    </rPh>
    <phoneticPr fontId="1"/>
  </si>
  <si>
    <t>劣　  化</t>
    <rPh sb="0" eb="1">
      <t>レツ</t>
    </rPh>
    <rPh sb="4" eb="5">
      <t>カ</t>
    </rPh>
    <phoneticPr fontId="1"/>
  </si>
  <si>
    <t>傾斜</t>
    <rPh sb="0" eb="1">
      <t>ナダレ</t>
    </rPh>
    <rPh sb="1" eb="2">
      <t>シャ</t>
    </rPh>
    <phoneticPr fontId="1"/>
  </si>
  <si>
    <t>性質(目視)</t>
    <rPh sb="3" eb="5">
      <t>モクシ</t>
    </rPh>
    <phoneticPr fontId="1"/>
  </si>
  <si>
    <t>縦筋の重ね継手</t>
    <phoneticPr fontId="1"/>
  </si>
  <si>
    <t>控壁（柱）の</t>
    <phoneticPr fontId="1"/>
  </si>
  <si>
    <t>接続状態等</t>
    <phoneticPr fontId="1"/>
  </si>
  <si>
    <t>)</t>
    <phoneticPr fontId="1"/>
  </si>
  <si>
    <t>指標の項目</t>
    <rPh sb="0" eb="2">
      <t>シヒョウ</t>
    </rPh>
    <rPh sb="3" eb="5">
      <t>コウモク</t>
    </rPh>
    <phoneticPr fontId="1"/>
  </si>
  <si>
    <t>算定式【3.2節および3.4節による】</t>
    <rPh sb="0" eb="2">
      <t>サンテイ</t>
    </rPh>
    <rPh sb="2" eb="3">
      <t>シキ</t>
    </rPh>
    <phoneticPr fontId="1"/>
  </si>
  <si>
    <r>
      <rPr>
        <sz val="10"/>
        <color theme="1"/>
        <rFont val="ＭＳ Ｐゴシック"/>
        <family val="3"/>
        <charset val="128"/>
      </rPr>
      <t>　１次診断　【注意：法令および塀設計規準に違反している場合は、その状況によりランクは</t>
    </r>
    <r>
      <rPr>
        <sz val="10"/>
        <color theme="1"/>
        <rFont val="Times New Roman"/>
        <family val="1"/>
      </rPr>
      <t>D</t>
    </r>
    <r>
      <rPr>
        <sz val="10"/>
        <color theme="1"/>
        <rFont val="ＭＳ Ｐゴシック"/>
        <family val="3"/>
        <charset val="128"/>
      </rPr>
      <t>または</t>
    </r>
    <r>
      <rPr>
        <sz val="10"/>
        <color theme="1"/>
        <rFont val="Times New Roman"/>
        <family val="1"/>
      </rPr>
      <t>E</t>
    </r>
    <r>
      <rPr>
        <sz val="10"/>
        <color theme="1"/>
        <rFont val="ＭＳ Ｐゴシック"/>
        <family val="3"/>
        <charset val="128"/>
      </rPr>
      <t>とする】</t>
    </r>
    <rPh sb="2" eb="3">
      <t>ジ</t>
    </rPh>
    <rPh sb="3" eb="5">
      <t>シンダン</t>
    </rPh>
    <rPh sb="7" eb="9">
      <t>チュウイ</t>
    </rPh>
    <rPh sb="10" eb="12">
      <t>ホウレイ</t>
    </rPh>
    <rPh sb="15" eb="16">
      <t>ヘイ</t>
    </rPh>
    <rPh sb="16" eb="18">
      <t>セッケイ</t>
    </rPh>
    <rPh sb="18" eb="20">
      <t>キジュン</t>
    </rPh>
    <rPh sb="21" eb="23">
      <t>イハン</t>
    </rPh>
    <rPh sb="27" eb="29">
      <t>バアイ</t>
    </rPh>
    <rPh sb="33" eb="35">
      <t>ジョウキョウ</t>
    </rPh>
    <phoneticPr fontId="1"/>
  </si>
  <si>
    <t>）</t>
    <phoneticPr fontId="1"/>
  </si>
  <si>
    <t>土に接する
基礎・壁体
の高さ（㎜）</t>
    <rPh sb="0" eb="1">
      <t>ツチ</t>
    </rPh>
    <rPh sb="2" eb="3">
      <t>セッ</t>
    </rPh>
    <rPh sb="6" eb="8">
      <t>キソ</t>
    </rPh>
    <rPh sb="9" eb="11">
      <t>ヘキタイ</t>
    </rPh>
    <rPh sb="13" eb="14">
      <t>タカ</t>
    </rPh>
    <phoneticPr fontId="1"/>
  </si>
  <si>
    <t>あばら筋</t>
    <rPh sb="3" eb="4">
      <t>キン</t>
    </rPh>
    <phoneticPr fontId="1"/>
  </si>
  <si>
    <r>
      <rPr>
        <sz val="10"/>
        <color theme="1"/>
        <rFont val="Times New Roman"/>
        <family val="1"/>
      </rPr>
      <t xml:space="preserve">8  </t>
    </r>
    <r>
      <rPr>
        <sz val="10"/>
        <color theme="1"/>
        <rFont val="ＭＳ Ｐゴシック"/>
        <family val="3"/>
        <charset val="128"/>
      </rPr>
      <t>門柱</t>
    </r>
    <rPh sb="3" eb="5">
      <t>モンチュウ</t>
    </rPh>
    <phoneticPr fontId="1"/>
  </si>
  <si>
    <t>要建替・要除去</t>
    <rPh sb="0" eb="1">
      <t>ヨウ</t>
    </rPh>
    <rPh sb="1" eb="3">
      <t>タテカ</t>
    </rPh>
    <rPh sb="4" eb="5">
      <t>ヨウ</t>
    </rPh>
    <rPh sb="5" eb="7">
      <t>ジョキョ</t>
    </rPh>
    <phoneticPr fontId="1"/>
  </si>
  <si>
    <r>
      <rPr>
        <i/>
        <sz val="10"/>
        <color theme="1"/>
        <rFont val="Times New Roman"/>
        <family val="1"/>
      </rPr>
      <t>q</t>
    </r>
    <r>
      <rPr>
        <i/>
        <vertAlign val="subscript"/>
        <sz val="12"/>
        <color theme="1"/>
        <rFont val="Times New Roman"/>
        <family val="1"/>
      </rPr>
      <t>sd</t>
    </r>
    <r>
      <rPr>
        <sz val="10"/>
        <color theme="1"/>
        <rFont val="ＭＳ 明朝"/>
        <family val="1"/>
        <charset val="128"/>
      </rPr>
      <t>値</t>
    </r>
    <rPh sb="3" eb="4">
      <t>チ</t>
    </rPh>
    <phoneticPr fontId="1"/>
  </si>
  <si>
    <r>
      <rPr>
        <i/>
        <sz val="10"/>
        <color theme="1"/>
        <rFont val="Times New Roman"/>
        <family val="1"/>
      </rPr>
      <t>q</t>
    </r>
    <r>
      <rPr>
        <i/>
        <vertAlign val="subscript"/>
        <sz val="12"/>
        <color theme="1"/>
        <rFont val="Times New Roman"/>
        <family val="1"/>
      </rPr>
      <t>fb</t>
    </r>
    <r>
      <rPr>
        <sz val="10"/>
        <color theme="1"/>
        <rFont val="ＭＳ Ｐ明朝"/>
        <family val="1"/>
        <charset val="128"/>
      </rPr>
      <t>値</t>
    </r>
    <rPh sb="3" eb="4">
      <t>チ</t>
    </rPh>
    <phoneticPr fontId="1"/>
  </si>
  <si>
    <r>
      <rPr>
        <i/>
        <sz val="10"/>
        <color theme="1"/>
        <rFont val="Times New Roman"/>
        <family val="1"/>
      </rPr>
      <t>q</t>
    </r>
    <r>
      <rPr>
        <i/>
        <vertAlign val="subscript"/>
        <sz val="12"/>
        <color theme="1"/>
        <rFont val="Times New Roman"/>
        <family val="1"/>
      </rPr>
      <t>fc</t>
    </r>
    <r>
      <rPr>
        <sz val="10"/>
        <color theme="1"/>
        <rFont val="ＭＳ Ｐ明朝"/>
        <family val="1"/>
        <charset val="128"/>
      </rPr>
      <t>値</t>
    </r>
    <rPh sb="3" eb="4">
      <t>チ</t>
    </rPh>
    <phoneticPr fontId="1"/>
  </si>
  <si>
    <t>材 料</t>
    <rPh sb="0" eb="1">
      <t>ザイ</t>
    </rPh>
    <rPh sb="2" eb="3">
      <t>リョウ</t>
    </rPh>
    <phoneticPr fontId="1"/>
  </si>
  <si>
    <t>材
料</t>
    <rPh sb="0" eb="1">
      <t>ザイ</t>
    </rPh>
    <rPh sb="2" eb="3">
      <t>リョウ</t>
    </rPh>
    <phoneticPr fontId="1"/>
  </si>
  <si>
    <r>
      <t xml:space="preserve">    </t>
    </r>
    <r>
      <rPr>
        <sz val="9.5"/>
        <color theme="1"/>
        <rFont val="ＭＳ Ｐゴシック"/>
        <family val="3"/>
        <charset val="128"/>
        <scheme val="minor"/>
      </rPr>
      <t xml:space="preserve"> 縦目地形態</t>
    </r>
    <rPh sb="5" eb="6">
      <t>タテ</t>
    </rPh>
    <rPh sb="6" eb="8">
      <t>メジ</t>
    </rPh>
    <rPh sb="8" eb="10">
      <t>ケイタイ</t>
    </rPh>
    <phoneticPr fontId="1"/>
  </si>
  <si>
    <t>塀高さ</t>
    <rPh sb="0" eb="1">
      <t>ヘイ</t>
    </rPh>
    <rPh sb="1" eb="2">
      <t>タカ</t>
    </rPh>
    <phoneticPr fontId="1"/>
  </si>
  <si>
    <t>傾
斜</t>
    <rPh sb="0" eb="1">
      <t>ナダレ</t>
    </rPh>
    <rPh sb="2" eb="3">
      <t>シャ</t>
    </rPh>
    <phoneticPr fontId="1"/>
  </si>
  <si>
    <r>
      <t>造</t>
    </r>
    <r>
      <rPr>
        <sz val="11"/>
        <color theme="1"/>
        <rFont val="Times New Roman"/>
        <family val="1"/>
      </rPr>
      <t>/</t>
    </r>
    <phoneticPr fontId="1"/>
  </si>
  <si>
    <r>
      <rPr>
        <sz val="9"/>
        <color theme="1"/>
        <rFont val="ＭＳ 明朝"/>
        <family val="1"/>
        <charset val="128"/>
      </rPr>
      <t>）</t>
    </r>
    <phoneticPr fontId="1"/>
  </si>
  <si>
    <r>
      <t>1</t>
    </r>
    <r>
      <rPr>
        <sz val="10"/>
        <color theme="1"/>
        <rFont val="ＭＳ Ｐゴシック"/>
        <family val="3"/>
        <charset val="128"/>
        <scheme val="minor"/>
      </rPr>
      <t>)</t>
    </r>
    <phoneticPr fontId="1"/>
  </si>
  <si>
    <r>
      <rPr>
        <i/>
        <sz val="10"/>
        <color theme="1"/>
        <rFont val="Times New Roman"/>
        <family val="1"/>
      </rPr>
      <t xml:space="preserve"> F=</t>
    </r>
    <r>
      <rPr>
        <sz val="10"/>
        <color theme="1"/>
        <rFont val="ＭＳ Ｐゴシック"/>
        <family val="3"/>
        <charset val="128"/>
        <scheme val="minor"/>
      </rPr>
      <t>(</t>
    </r>
    <r>
      <rPr>
        <i/>
        <sz val="10"/>
        <color theme="1"/>
        <rFont val="Times New Roman"/>
        <family val="1"/>
      </rPr>
      <t>q</t>
    </r>
    <r>
      <rPr>
        <i/>
        <vertAlign val="subscript"/>
        <sz val="12"/>
        <color theme="1"/>
        <rFont val="Times New Roman"/>
        <family val="1"/>
      </rPr>
      <t>fa</t>
    </r>
    <r>
      <rPr>
        <sz val="10"/>
        <color theme="1"/>
        <rFont val="Times New Roman"/>
        <family val="1"/>
      </rPr>
      <t>+</t>
    </r>
    <r>
      <rPr>
        <i/>
        <sz val="10"/>
        <color theme="1"/>
        <rFont val="Times New Roman"/>
        <family val="1"/>
      </rPr>
      <t>q</t>
    </r>
    <r>
      <rPr>
        <i/>
        <vertAlign val="subscript"/>
        <sz val="12"/>
        <color theme="1"/>
        <rFont val="Times New Roman"/>
        <family val="1"/>
      </rPr>
      <t>fb</t>
    </r>
    <r>
      <rPr>
        <sz val="10"/>
        <color theme="1"/>
        <rFont val="Times New Roman"/>
        <family val="1"/>
      </rPr>
      <t>+</t>
    </r>
    <r>
      <rPr>
        <i/>
        <sz val="10"/>
        <color theme="1"/>
        <rFont val="Times New Roman"/>
        <family val="1"/>
      </rPr>
      <t>q</t>
    </r>
    <r>
      <rPr>
        <i/>
        <vertAlign val="subscript"/>
        <sz val="12"/>
        <color theme="1"/>
        <rFont val="Times New Roman"/>
        <family val="1"/>
      </rPr>
      <t>fc</t>
    </r>
    <r>
      <rPr>
        <sz val="10"/>
        <color theme="1"/>
        <rFont val="Times New Roman"/>
        <family val="1"/>
      </rPr>
      <t>+</t>
    </r>
    <r>
      <rPr>
        <i/>
        <sz val="10"/>
        <color theme="1"/>
        <rFont val="Times New Roman"/>
        <family val="1"/>
      </rPr>
      <t>q</t>
    </r>
    <r>
      <rPr>
        <i/>
        <vertAlign val="subscript"/>
        <sz val="12"/>
        <color theme="1"/>
        <rFont val="Times New Roman"/>
        <family val="1"/>
      </rPr>
      <t>fd</t>
    </r>
    <r>
      <rPr>
        <sz val="10"/>
        <color theme="1"/>
        <rFont val="Times New Roman"/>
        <family val="1"/>
      </rPr>
      <t>+</t>
    </r>
    <r>
      <rPr>
        <i/>
        <sz val="10"/>
        <color theme="1"/>
        <rFont val="Times New Roman"/>
        <family val="1"/>
      </rPr>
      <t>q</t>
    </r>
    <r>
      <rPr>
        <i/>
        <vertAlign val="subscript"/>
        <sz val="12"/>
        <color theme="1"/>
        <rFont val="Times New Roman"/>
        <family val="1"/>
      </rPr>
      <t>fe</t>
    </r>
    <r>
      <rPr>
        <sz val="10"/>
        <color theme="1"/>
        <rFont val="Times New Roman"/>
        <family val="1"/>
      </rPr>
      <t>+</t>
    </r>
    <r>
      <rPr>
        <i/>
        <sz val="10"/>
        <color theme="1"/>
        <rFont val="Times New Roman"/>
        <family val="1"/>
      </rPr>
      <t>q</t>
    </r>
    <r>
      <rPr>
        <i/>
        <vertAlign val="subscript"/>
        <sz val="12"/>
        <color theme="1"/>
        <rFont val="Times New Roman"/>
        <family val="1"/>
      </rPr>
      <t>ff</t>
    </r>
    <r>
      <rPr>
        <sz val="12"/>
        <color theme="1"/>
        <rFont val="Times New Roman"/>
        <family val="1"/>
      </rPr>
      <t>+</t>
    </r>
    <r>
      <rPr>
        <i/>
        <sz val="10"/>
        <color theme="1"/>
        <rFont val="Times New Roman"/>
        <family val="1"/>
      </rPr>
      <t>q</t>
    </r>
    <r>
      <rPr>
        <i/>
        <vertAlign val="subscript"/>
        <sz val="12"/>
        <color theme="1"/>
        <rFont val="Times New Roman"/>
        <family val="1"/>
      </rPr>
      <t>fg</t>
    </r>
    <r>
      <rPr>
        <sz val="10"/>
        <color theme="1"/>
        <rFont val="ＭＳ Ｐゴシック"/>
        <family val="3"/>
        <charset val="128"/>
        <scheme val="minor"/>
      </rPr>
      <t>)</t>
    </r>
    <r>
      <rPr>
        <sz val="10"/>
        <color theme="1"/>
        <rFont val="Times New Roman"/>
        <family val="1"/>
      </rPr>
      <t>/7</t>
    </r>
    <phoneticPr fontId="1"/>
  </si>
  <si>
    <r>
      <t>2</t>
    </r>
    <r>
      <rPr>
        <sz val="10"/>
        <color theme="1"/>
        <rFont val="ＭＳ Ｐゴシック"/>
        <family val="3"/>
        <charset val="128"/>
        <scheme val="minor"/>
      </rPr>
      <t>)</t>
    </r>
    <phoneticPr fontId="1"/>
  </si>
  <si>
    <r>
      <rPr>
        <i/>
        <sz val="10"/>
        <color theme="1"/>
        <rFont val="Times New Roman"/>
        <family val="1"/>
      </rPr>
      <t xml:space="preserve"> S=</t>
    </r>
    <r>
      <rPr>
        <sz val="10"/>
        <color theme="1"/>
        <rFont val="ＭＳ Ｐゴシック"/>
        <family val="3"/>
        <charset val="128"/>
      </rPr>
      <t>(</t>
    </r>
    <r>
      <rPr>
        <i/>
        <sz val="10"/>
        <color theme="1"/>
        <rFont val="Times New Roman"/>
        <family val="1"/>
      </rPr>
      <t>q</t>
    </r>
    <r>
      <rPr>
        <i/>
        <vertAlign val="subscript"/>
        <sz val="12"/>
        <color theme="1"/>
        <rFont val="Times New Roman"/>
        <family val="1"/>
      </rPr>
      <t>sa</t>
    </r>
    <r>
      <rPr>
        <sz val="10"/>
        <color theme="1"/>
        <rFont val="Times New Roman"/>
        <family val="1"/>
      </rPr>
      <t>+</t>
    </r>
    <r>
      <rPr>
        <i/>
        <sz val="10"/>
        <color theme="1"/>
        <rFont val="Times New Roman"/>
        <family val="1"/>
      </rPr>
      <t>q</t>
    </r>
    <r>
      <rPr>
        <i/>
        <vertAlign val="subscript"/>
        <sz val="12"/>
        <color theme="1"/>
        <rFont val="Times New Roman"/>
        <family val="1"/>
      </rPr>
      <t>sb</t>
    </r>
    <r>
      <rPr>
        <sz val="10"/>
        <color theme="1"/>
        <rFont val="Times New Roman"/>
        <family val="1"/>
      </rPr>
      <t>+</t>
    </r>
    <r>
      <rPr>
        <i/>
        <sz val="10"/>
        <color theme="1"/>
        <rFont val="Times New Roman"/>
        <family val="1"/>
      </rPr>
      <t>q</t>
    </r>
    <r>
      <rPr>
        <i/>
        <vertAlign val="subscript"/>
        <sz val="12"/>
        <color theme="1"/>
        <rFont val="Times New Roman"/>
        <family val="1"/>
      </rPr>
      <t>sc</t>
    </r>
    <r>
      <rPr>
        <sz val="10"/>
        <color theme="1"/>
        <rFont val="Times New Roman"/>
        <family val="1"/>
      </rPr>
      <t>+</t>
    </r>
    <r>
      <rPr>
        <i/>
        <sz val="10"/>
        <color theme="1"/>
        <rFont val="Times New Roman"/>
        <family val="1"/>
      </rPr>
      <t>q</t>
    </r>
    <r>
      <rPr>
        <i/>
        <vertAlign val="subscript"/>
        <sz val="12"/>
        <color theme="1"/>
        <rFont val="Times New Roman"/>
        <family val="1"/>
      </rPr>
      <t>sd</t>
    </r>
    <r>
      <rPr>
        <sz val="10"/>
        <color theme="1"/>
        <rFont val="ＭＳ Ｐゴシック"/>
        <family val="3"/>
        <charset val="128"/>
        <scheme val="minor"/>
      </rPr>
      <t>)</t>
    </r>
    <r>
      <rPr>
        <sz val="10"/>
        <color theme="1"/>
        <rFont val="Times New Roman"/>
        <family val="1"/>
      </rPr>
      <t>/4</t>
    </r>
    <phoneticPr fontId="1"/>
  </si>
  <si>
    <r>
      <t>3</t>
    </r>
    <r>
      <rPr>
        <sz val="10"/>
        <color theme="1"/>
        <rFont val="ＭＳ Ｐゴシック"/>
        <family val="3"/>
        <charset val="128"/>
        <scheme val="minor"/>
      </rPr>
      <t>)</t>
    </r>
    <phoneticPr fontId="1"/>
  </si>
  <si>
    <t xml:space="preserve"> T=</t>
    <phoneticPr fontId="1"/>
  </si>
  <si>
    <r>
      <t>4</t>
    </r>
    <r>
      <rPr>
        <sz val="10"/>
        <color theme="1"/>
        <rFont val="ＭＳ Ｐゴシック"/>
        <family val="3"/>
        <charset val="128"/>
        <scheme val="minor"/>
      </rPr>
      <t>)</t>
    </r>
    <phoneticPr fontId="1"/>
  </si>
  <si>
    <t xml:space="preserve"> L=</t>
    <phoneticPr fontId="1"/>
  </si>
  <si>
    <t>n=</t>
    <phoneticPr fontId="1"/>
  </si>
  <si>
    <r>
      <t xml:space="preserve"> </t>
    </r>
    <r>
      <rPr>
        <sz val="10"/>
        <color theme="1"/>
        <rFont val="ＭＳ ゴシック"/>
        <family val="3"/>
        <charset val="128"/>
      </rPr>
      <t>１次耐震性能指標（</t>
    </r>
    <r>
      <rPr>
        <i/>
        <sz val="10"/>
        <color theme="1"/>
        <rFont val="Times New Roman"/>
        <family val="1"/>
      </rPr>
      <t>P</t>
    </r>
    <r>
      <rPr>
        <i/>
        <vertAlign val="subscript"/>
        <sz val="12"/>
        <color theme="1"/>
        <rFont val="Times New Roman"/>
        <family val="1"/>
      </rPr>
      <t>s</t>
    </r>
    <r>
      <rPr>
        <vertAlign val="subscript"/>
        <sz val="12"/>
        <color theme="1"/>
        <rFont val="Times New Roman"/>
        <family val="1"/>
      </rPr>
      <t>1</t>
    </r>
    <r>
      <rPr>
        <sz val="10"/>
        <color theme="1"/>
        <rFont val="ＭＳ ゴシック"/>
        <family val="3"/>
        <charset val="128"/>
      </rPr>
      <t>）</t>
    </r>
    <rPh sb="2" eb="3">
      <t>ジ</t>
    </rPh>
    <rPh sb="3" eb="5">
      <t>タイシン</t>
    </rPh>
    <rPh sb="5" eb="7">
      <t>セイノウ</t>
    </rPh>
    <rPh sb="7" eb="9">
      <t>シヒョウ</t>
    </rPh>
    <phoneticPr fontId="1"/>
  </si>
  <si>
    <r>
      <t>6</t>
    </r>
    <r>
      <rPr>
        <sz val="10"/>
        <color theme="1"/>
        <rFont val="ＭＳ Ｐゴシック"/>
        <family val="3"/>
        <charset val="128"/>
        <scheme val="minor"/>
      </rPr>
      <t>)</t>
    </r>
    <phoneticPr fontId="1"/>
  </si>
  <si>
    <r>
      <t xml:space="preserve"> </t>
    </r>
    <r>
      <rPr>
        <sz val="10"/>
        <color theme="1"/>
        <rFont val="ＭＳ ゴシック"/>
        <family val="3"/>
        <charset val="128"/>
      </rPr>
      <t>門柱の１次耐震性能指標（</t>
    </r>
    <r>
      <rPr>
        <i/>
        <sz val="10"/>
        <color theme="1"/>
        <rFont val="Times New Roman"/>
        <family val="1"/>
      </rPr>
      <t>P</t>
    </r>
    <r>
      <rPr>
        <i/>
        <vertAlign val="subscript"/>
        <sz val="12"/>
        <color theme="1"/>
        <rFont val="Times New Roman"/>
        <family val="1"/>
      </rPr>
      <t>sg</t>
    </r>
    <r>
      <rPr>
        <vertAlign val="subscript"/>
        <sz val="12"/>
        <color theme="1"/>
        <rFont val="Times New Roman"/>
        <family val="1"/>
      </rPr>
      <t>1</t>
    </r>
    <r>
      <rPr>
        <sz val="10"/>
        <color theme="1"/>
        <rFont val="ＭＳ ゴシック"/>
        <family val="3"/>
        <charset val="128"/>
      </rPr>
      <t>）</t>
    </r>
    <rPh sb="1" eb="3">
      <t>モンチュウ</t>
    </rPh>
    <phoneticPr fontId="1"/>
  </si>
  <si>
    <r>
      <t xml:space="preserve"> 1</t>
    </r>
    <r>
      <rPr>
        <sz val="9"/>
        <color theme="1"/>
        <rFont val="ＭＳ Ｐゴシック"/>
        <family val="3"/>
        <charset val="128"/>
        <scheme val="minor"/>
      </rPr>
      <t>)</t>
    </r>
    <r>
      <rPr>
        <sz val="9"/>
        <color theme="1"/>
        <rFont val="ＭＳ Ｐ明朝"/>
        <family val="1"/>
        <charset val="128"/>
      </rPr>
      <t>基礎の有無</t>
    </r>
    <r>
      <rPr>
        <sz val="9"/>
        <color theme="1"/>
        <rFont val="ＭＳ Ｐゴシック"/>
        <family val="3"/>
        <charset val="128"/>
      </rPr>
      <t>（</t>
    </r>
    <r>
      <rPr>
        <sz val="9"/>
        <color theme="1"/>
        <rFont val="ＭＳ Ｐ明朝"/>
        <family val="1"/>
        <charset val="128"/>
      </rPr>
      <t>埋込み基礎等</t>
    </r>
    <r>
      <rPr>
        <sz val="9"/>
        <color theme="1"/>
        <rFont val="ＭＳ Ｐゴシック"/>
        <family val="3"/>
        <charset val="128"/>
      </rPr>
      <t>）</t>
    </r>
    <rPh sb="3" eb="5">
      <t>キソ</t>
    </rPh>
    <rPh sb="6" eb="8">
      <t>ウム</t>
    </rPh>
    <rPh sb="9" eb="10">
      <t>ウ</t>
    </rPh>
    <rPh sb="10" eb="11">
      <t>コ</t>
    </rPh>
    <rPh sb="12" eb="14">
      <t>キソ</t>
    </rPh>
    <rPh sb="14" eb="15">
      <t>トウ</t>
    </rPh>
    <phoneticPr fontId="1"/>
  </si>
  <si>
    <r>
      <t xml:space="preserve"> 4</t>
    </r>
    <r>
      <rPr>
        <sz val="9"/>
        <color theme="1"/>
        <rFont val="ＭＳ Ｐゴシック"/>
        <family val="3"/>
        <charset val="128"/>
        <scheme val="minor"/>
      </rPr>
      <t>)</t>
    </r>
    <r>
      <rPr>
        <sz val="9"/>
        <color theme="1"/>
        <rFont val="ＭＳ Ｐ明朝"/>
        <family val="1"/>
        <charset val="128"/>
      </rPr>
      <t>控壁（柱）配置（</t>
    </r>
    <r>
      <rPr>
        <sz val="9"/>
        <color theme="1"/>
        <rFont val="ＭＳ Ｐ明朝"/>
        <family val="1"/>
        <charset val="128"/>
      </rPr>
      <t>間隔等</t>
    </r>
    <r>
      <rPr>
        <sz val="9"/>
        <color theme="1"/>
        <rFont val="ＭＳ Ｐゴシック"/>
        <family val="3"/>
        <charset val="128"/>
        <scheme val="minor"/>
      </rPr>
      <t>）</t>
    </r>
    <rPh sb="3" eb="4">
      <t>ヒカエ</t>
    </rPh>
    <rPh sb="4" eb="5">
      <t>カベ</t>
    </rPh>
    <rPh sb="6" eb="7">
      <t>ハシラ</t>
    </rPh>
    <rPh sb="8" eb="10">
      <t>ハイチ</t>
    </rPh>
    <rPh sb="11" eb="13">
      <t>カンカク</t>
    </rPh>
    <rPh sb="13" eb="14">
      <t>トウ</t>
    </rPh>
    <phoneticPr fontId="1"/>
  </si>
  <si>
    <r>
      <t xml:space="preserve"> 5</t>
    </r>
    <r>
      <rPr>
        <sz val="9"/>
        <color theme="1"/>
        <rFont val="ＭＳ Ｐゴシック"/>
        <family val="3"/>
        <charset val="128"/>
        <scheme val="minor"/>
      </rPr>
      <t>）</t>
    </r>
    <r>
      <rPr>
        <sz val="9"/>
        <color theme="1"/>
        <rFont val="ＭＳ Ｐ明朝"/>
        <family val="1"/>
        <charset val="128"/>
      </rPr>
      <t>透かしﾌﾞﾛｯｸの配置</t>
    </r>
    <rPh sb="3" eb="4">
      <t>ス</t>
    </rPh>
    <rPh sb="12" eb="14">
      <t>ハイチ</t>
    </rPh>
    <phoneticPr fontId="1"/>
  </si>
  <si>
    <t>m</t>
    <phoneticPr fontId="1"/>
  </si>
  <si>
    <r>
      <rPr>
        <sz val="9"/>
        <color theme="1"/>
        <rFont val="Times New Roman"/>
        <family val="1"/>
      </rPr>
      <t>kN/</t>
    </r>
    <r>
      <rPr>
        <sz val="9"/>
        <color theme="1"/>
        <rFont val="ＭＳ Ｐ明朝"/>
        <family val="1"/>
        <charset val="128"/>
      </rPr>
      <t>㎡</t>
    </r>
    <phoneticPr fontId="1"/>
  </si>
  <si>
    <t>m</t>
    <phoneticPr fontId="1"/>
  </si>
  <si>
    <t>㎜</t>
    <phoneticPr fontId="1"/>
  </si>
  <si>
    <r>
      <t>D</t>
    </r>
    <r>
      <rPr>
        <i/>
        <vertAlign val="subscript"/>
        <sz val="12"/>
        <color theme="1"/>
        <rFont val="Times New Roman"/>
        <family val="1"/>
      </rPr>
      <t>f</t>
    </r>
    <phoneticPr fontId="1"/>
  </si>
  <si>
    <t>ベース筋</t>
    <rPh sb="3" eb="4">
      <t>キン</t>
    </rPh>
    <phoneticPr fontId="1"/>
  </si>
  <si>
    <r>
      <t xml:space="preserve">       基礎の有無・根入れ深さ(</t>
    </r>
    <r>
      <rPr>
        <i/>
        <sz val="10"/>
        <color theme="1"/>
        <rFont val="Times New Roman"/>
        <family val="1"/>
      </rPr>
      <t>D</t>
    </r>
    <r>
      <rPr>
        <i/>
        <vertAlign val="subscript"/>
        <sz val="12"/>
        <color theme="1"/>
        <rFont val="Times New Roman"/>
        <family val="1"/>
      </rPr>
      <t>f</t>
    </r>
    <r>
      <rPr>
        <sz val="10"/>
        <color theme="1"/>
        <rFont val="ＭＳ Ｐゴシック"/>
        <family val="3"/>
        <charset val="128"/>
        <scheme val="major"/>
      </rPr>
      <t>：</t>
    </r>
    <r>
      <rPr>
        <sz val="9"/>
        <color theme="1"/>
        <rFont val="ＭＳ Ｐ明朝"/>
        <family val="1"/>
        <charset val="128"/>
      </rPr>
      <t>㎜</t>
    </r>
    <r>
      <rPr>
        <sz val="10"/>
        <color theme="1"/>
        <rFont val="ＭＳ Ｐゴシック"/>
        <family val="3"/>
        <charset val="128"/>
        <scheme val="major"/>
      </rPr>
      <t>）</t>
    </r>
    <rPh sb="7" eb="9">
      <t>キソ</t>
    </rPh>
    <rPh sb="10" eb="12">
      <t>ウム</t>
    </rPh>
    <rPh sb="13" eb="15">
      <t>ネイ</t>
    </rPh>
    <rPh sb="16" eb="17">
      <t>フカ</t>
    </rPh>
    <phoneticPr fontId="1"/>
  </si>
  <si>
    <r>
      <t xml:space="preserve"> 縦筋の基礎への定着状況（定着長さ：</t>
    </r>
    <r>
      <rPr>
        <i/>
        <sz val="10"/>
        <color theme="1"/>
        <rFont val="Times New Roman"/>
        <family val="1"/>
      </rPr>
      <t>L</t>
    </r>
    <r>
      <rPr>
        <vertAlign val="subscript"/>
        <sz val="12"/>
        <color theme="1"/>
        <rFont val="Times New Roman"/>
        <family val="1"/>
      </rPr>
      <t>2</t>
    </r>
    <r>
      <rPr>
        <sz val="10"/>
        <color theme="1"/>
        <rFont val="ＭＳ Ｐゴシック"/>
        <family val="3"/>
        <charset val="128"/>
        <scheme val="major"/>
      </rPr>
      <t>）</t>
    </r>
    <rPh sb="1" eb="2">
      <t>タテ</t>
    </rPh>
    <rPh sb="2" eb="3">
      <t>キン</t>
    </rPh>
    <rPh sb="4" eb="6">
      <t>キソ</t>
    </rPh>
    <rPh sb="8" eb="10">
      <t>テイチャク</t>
    </rPh>
    <rPh sb="10" eb="12">
      <t>ジョウキョウ</t>
    </rPh>
    <phoneticPr fontId="1"/>
  </si>
  <si>
    <t>（単位：㎜）</t>
    <rPh sb="1" eb="3">
      <t>タンイ</t>
    </rPh>
    <phoneticPr fontId="1"/>
  </si>
  <si>
    <t>D=</t>
    <phoneticPr fontId="1"/>
  </si>
  <si>
    <r>
      <t>/</t>
    </r>
    <r>
      <rPr>
        <i/>
        <sz val="10"/>
        <color theme="1"/>
        <rFont val="Times New Roman"/>
        <family val="1"/>
      </rPr>
      <t xml:space="preserve"> b</t>
    </r>
    <r>
      <rPr>
        <sz val="10"/>
        <color theme="1"/>
        <rFont val="Times New Roman"/>
        <family val="1"/>
      </rPr>
      <t>=</t>
    </r>
    <phoneticPr fontId="1"/>
  </si>
  <si>
    <r>
      <t xml:space="preserve">/ </t>
    </r>
    <r>
      <rPr>
        <i/>
        <sz val="10"/>
        <color theme="1"/>
        <rFont val="Times New Roman"/>
        <family val="1"/>
      </rPr>
      <t>B</t>
    </r>
    <r>
      <rPr>
        <sz val="10"/>
        <color theme="1"/>
        <rFont val="Times New Roman"/>
        <family val="1"/>
      </rPr>
      <t>=</t>
    </r>
    <phoneticPr fontId="1"/>
  </si>
  <si>
    <r>
      <t xml:space="preserve">/ </t>
    </r>
    <r>
      <rPr>
        <i/>
        <sz val="10"/>
        <color theme="1"/>
        <rFont val="Times New Roman"/>
        <family val="1"/>
      </rPr>
      <t>D</t>
    </r>
    <r>
      <rPr>
        <vertAlign val="subscript"/>
        <sz val="10"/>
        <color theme="1"/>
        <rFont val="Times New Roman"/>
        <family val="1"/>
      </rPr>
      <t>2</t>
    </r>
    <r>
      <rPr>
        <sz val="10"/>
        <color theme="1"/>
        <rFont val="Times New Roman"/>
        <family val="1"/>
      </rPr>
      <t>=</t>
    </r>
    <phoneticPr fontId="1"/>
  </si>
  <si>
    <r>
      <t xml:space="preserve">/ </t>
    </r>
    <r>
      <rPr>
        <i/>
        <sz val="10"/>
        <color theme="1"/>
        <rFont val="Times New Roman"/>
        <family val="1"/>
      </rPr>
      <t>D</t>
    </r>
    <r>
      <rPr>
        <i/>
        <vertAlign val="subscript"/>
        <sz val="10"/>
        <color theme="1"/>
        <rFont val="Times New Roman"/>
        <family val="1"/>
      </rPr>
      <t>f</t>
    </r>
    <r>
      <rPr>
        <sz val="10"/>
        <color theme="1"/>
        <rFont val="Times New Roman"/>
        <family val="1"/>
      </rPr>
      <t>=</t>
    </r>
    <phoneticPr fontId="1"/>
  </si>
  <si>
    <r>
      <t xml:space="preserve">/ </t>
    </r>
    <r>
      <rPr>
        <i/>
        <sz val="10"/>
        <color theme="1"/>
        <rFont val="Times New Roman"/>
        <family val="1"/>
      </rPr>
      <t>D</t>
    </r>
    <r>
      <rPr>
        <vertAlign val="subscript"/>
        <sz val="12"/>
        <color theme="1"/>
        <rFont val="Times New Roman"/>
        <family val="1"/>
      </rPr>
      <t>1</t>
    </r>
    <r>
      <rPr>
        <sz val="10"/>
        <color theme="1"/>
        <rFont val="Times New Roman"/>
        <family val="1"/>
      </rPr>
      <t>=</t>
    </r>
    <phoneticPr fontId="1"/>
  </si>
  <si>
    <r>
      <t>/</t>
    </r>
    <r>
      <rPr>
        <i/>
        <sz val="10"/>
        <color theme="1"/>
        <rFont val="Times New Roman"/>
        <family val="1"/>
      </rPr>
      <t xml:space="preserve"> e</t>
    </r>
    <r>
      <rPr>
        <sz val="10"/>
        <color theme="1"/>
        <rFont val="Times New Roman"/>
        <family val="1"/>
      </rPr>
      <t>=</t>
    </r>
    <phoneticPr fontId="1"/>
  </si>
  <si>
    <t>主筋</t>
    <phoneticPr fontId="1"/>
  </si>
  <si>
    <t>壁体</t>
    <phoneticPr fontId="1"/>
  </si>
  <si>
    <t>縦筋</t>
    <phoneticPr fontId="1"/>
  </si>
  <si>
    <t>横筋</t>
    <phoneticPr fontId="1"/>
  </si>
  <si>
    <r>
      <t>5</t>
    </r>
    <r>
      <rPr>
        <sz val="10"/>
        <color theme="1"/>
        <rFont val="ＭＳ Ｐゴシック"/>
        <family val="3"/>
        <charset val="128"/>
        <scheme val="minor"/>
      </rPr>
      <t>)</t>
    </r>
    <phoneticPr fontId="1"/>
  </si>
  <si>
    <r>
      <t>1</t>
    </r>
    <r>
      <rPr>
        <sz val="10"/>
        <color theme="1"/>
        <rFont val="ＭＳ Ｐゴシック"/>
        <family val="3"/>
        <charset val="128"/>
        <scheme val="major"/>
      </rPr>
      <t>)</t>
    </r>
    <phoneticPr fontId="1"/>
  </si>
  <si>
    <r>
      <t>2</t>
    </r>
    <r>
      <rPr>
        <sz val="10"/>
        <color theme="1"/>
        <rFont val="ＭＳ Ｐゴシック"/>
        <family val="3"/>
        <charset val="128"/>
        <scheme val="major"/>
      </rPr>
      <t>)</t>
    </r>
    <phoneticPr fontId="1"/>
  </si>
  <si>
    <r>
      <t>3</t>
    </r>
    <r>
      <rPr>
        <sz val="10"/>
        <color theme="1"/>
        <rFont val="ＭＳ Ｐゴシック"/>
        <family val="3"/>
        <charset val="128"/>
        <scheme val="major"/>
      </rPr>
      <t>)</t>
    </r>
    <phoneticPr fontId="1"/>
  </si>
  <si>
    <r>
      <t>4</t>
    </r>
    <r>
      <rPr>
        <sz val="10"/>
        <color theme="1"/>
        <rFont val="ＭＳ Ｐゴシック"/>
        <family val="3"/>
        <charset val="128"/>
        <scheme val="major"/>
      </rPr>
      <t>)</t>
    </r>
    <phoneticPr fontId="1"/>
  </si>
  <si>
    <t>算定式【3.3節および3.4節による】</t>
    <rPh sb="0" eb="2">
      <t>サンテイ</t>
    </rPh>
    <rPh sb="2" eb="3">
      <t>シキ</t>
    </rPh>
    <phoneticPr fontId="1"/>
  </si>
  <si>
    <t>錆の状況（ランク）</t>
    <rPh sb="0" eb="1">
      <t>サビ</t>
    </rPh>
    <rPh sb="2" eb="4">
      <t>ジョウキョウ</t>
    </rPh>
    <phoneticPr fontId="1"/>
  </si>
  <si>
    <t>付き</t>
    <rPh sb="0" eb="1">
      <t>ツ</t>
    </rPh>
    <phoneticPr fontId="1"/>
  </si>
  <si>
    <t>無し</t>
    <rPh sb="0" eb="1">
      <t>ナ</t>
    </rPh>
    <phoneticPr fontId="1"/>
  </si>
  <si>
    <t>基礎</t>
    <phoneticPr fontId="1"/>
  </si>
  <si>
    <t>都道
府県</t>
    <rPh sb="0" eb="1">
      <t>ト</t>
    </rPh>
    <rPh sb="1" eb="2">
      <t>ドウ</t>
    </rPh>
    <rPh sb="3" eb="4">
      <t>フ</t>
    </rPh>
    <rPh sb="4" eb="5">
      <t>ケン</t>
    </rPh>
    <phoneticPr fontId="1"/>
  </si>
  <si>
    <t>区市
郡</t>
    <rPh sb="0" eb="1">
      <t>ク</t>
    </rPh>
    <rPh sb="1" eb="2">
      <t>シ</t>
    </rPh>
    <rPh sb="3" eb="4">
      <t>グン</t>
    </rPh>
    <phoneticPr fontId="1"/>
  </si>
  <si>
    <t>町</t>
    <rPh sb="0" eb="1">
      <t>マチ</t>
    </rPh>
    <phoneticPr fontId="1"/>
  </si>
  <si>
    <t>丁目</t>
    <rPh sb="0" eb="2">
      <t>チョウメ</t>
    </rPh>
    <phoneticPr fontId="1"/>
  </si>
  <si>
    <t>番</t>
    <rPh sb="0" eb="1">
      <t>バン</t>
    </rPh>
    <phoneticPr fontId="1"/>
  </si>
  <si>
    <t>号</t>
    <rPh sb="0" eb="1">
      <t>ゴウ</t>
    </rPh>
    <phoneticPr fontId="1"/>
  </si>
  <si>
    <t>仕 上 げ</t>
    <rPh sb="0" eb="1">
      <t>シ</t>
    </rPh>
    <rPh sb="2" eb="3">
      <t>ウエ</t>
    </rPh>
    <phoneticPr fontId="1"/>
  </si>
  <si>
    <t>段</t>
    <rPh sb="0" eb="1">
      <t>ダン</t>
    </rPh>
    <phoneticPr fontId="1"/>
  </si>
  <si>
    <t>総 厚 さ</t>
    <rPh sb="0" eb="1">
      <t>ソウ</t>
    </rPh>
    <rPh sb="2" eb="3">
      <t>アツ</t>
    </rPh>
    <phoneticPr fontId="1"/>
  </si>
  <si>
    <t xml:space="preserve">     有効直交壁</t>
    <rPh sb="5" eb="7">
      <t>ユウコウ</t>
    </rPh>
    <rPh sb="7" eb="9">
      <t>チョッコウ</t>
    </rPh>
    <rPh sb="9" eb="10">
      <t>カベ</t>
    </rPh>
    <phoneticPr fontId="1"/>
  </si>
  <si>
    <t>壁 長 さ</t>
    <phoneticPr fontId="1"/>
  </si>
  <si>
    <t>場所</t>
    <phoneticPr fontId="1"/>
  </si>
  <si>
    <t>大きさ</t>
    <phoneticPr fontId="1"/>
  </si>
  <si>
    <t>欠落長さ</t>
    <phoneticPr fontId="1"/>
  </si>
  <si>
    <t>ぐらつき</t>
    <phoneticPr fontId="1"/>
  </si>
  <si>
    <t>角度</t>
    <phoneticPr fontId="1"/>
  </si>
  <si>
    <t>最大</t>
    <rPh sb="0" eb="2">
      <t>サイダイ</t>
    </rPh>
    <phoneticPr fontId="1"/>
  </si>
  <si>
    <t>No.</t>
    <phoneticPr fontId="1"/>
  </si>
  <si>
    <t>指標値</t>
    <rPh sb="0" eb="2">
      <t>シヒョウ</t>
    </rPh>
    <rPh sb="2" eb="3">
      <t>チ</t>
    </rPh>
    <phoneticPr fontId="1"/>
  </si>
  <si>
    <r>
      <t xml:space="preserve"> 1</t>
    </r>
    <r>
      <rPr>
        <sz val="9"/>
        <color theme="1"/>
        <rFont val="ＭＳ Ｐゴシック"/>
        <family val="3"/>
        <charset val="128"/>
        <scheme val="minor"/>
      </rPr>
      <t>）</t>
    </r>
    <r>
      <rPr>
        <sz val="9"/>
        <color theme="1"/>
        <rFont val="ＭＳ Ｐゴシック"/>
        <family val="3"/>
        <charset val="128"/>
      </rPr>
      <t>基礎の有無（埋込み基礎等）</t>
    </r>
    <rPh sb="3" eb="5">
      <t>キソ</t>
    </rPh>
    <rPh sb="6" eb="8">
      <t>ウム</t>
    </rPh>
    <rPh sb="9" eb="10">
      <t>ウ</t>
    </rPh>
    <rPh sb="10" eb="11">
      <t>コ</t>
    </rPh>
    <rPh sb="12" eb="14">
      <t>キソ</t>
    </rPh>
    <rPh sb="14" eb="15">
      <t>トウ</t>
    </rPh>
    <phoneticPr fontId="1"/>
  </si>
  <si>
    <r>
      <rPr>
        <sz val="9"/>
        <color theme="1"/>
        <rFont val="ＭＳ Ｐ明朝"/>
        <family val="1"/>
        <charset val="128"/>
      </rPr>
      <t>　　</t>
    </r>
    <r>
      <rPr>
        <sz val="9"/>
        <color theme="1"/>
        <rFont val="Times New Roman"/>
        <family val="1"/>
      </rPr>
      <t>2</t>
    </r>
    <r>
      <rPr>
        <sz val="8"/>
        <color theme="1"/>
        <rFont val="Times New Roman"/>
        <family val="1"/>
      </rPr>
      <t>m</t>
    </r>
    <r>
      <rPr>
        <sz val="9"/>
        <color theme="1"/>
        <rFont val="ＭＳ Ｐ明朝"/>
        <family val="1"/>
        <charset val="128"/>
      </rPr>
      <t>＜</t>
    </r>
    <r>
      <rPr>
        <i/>
        <sz val="9"/>
        <color theme="1"/>
        <rFont val="Times New Roman"/>
        <family val="1"/>
      </rPr>
      <t>H</t>
    </r>
    <r>
      <rPr>
        <sz val="9"/>
        <color theme="1"/>
        <rFont val="ＭＳ Ｐ明朝"/>
        <family val="1"/>
        <charset val="128"/>
      </rPr>
      <t>≦</t>
    </r>
    <r>
      <rPr>
        <sz val="9"/>
        <color theme="1"/>
        <rFont val="Times New Roman"/>
        <family val="1"/>
      </rPr>
      <t>2.2</t>
    </r>
    <r>
      <rPr>
        <sz val="8"/>
        <color theme="1"/>
        <rFont val="Times New Roman"/>
        <family val="1"/>
      </rPr>
      <t>m</t>
    </r>
    <r>
      <rPr>
        <sz val="9"/>
        <color theme="1"/>
        <rFont val="ＭＳ Ｐゴシック"/>
        <family val="3"/>
        <charset val="128"/>
      </rPr>
      <t>では</t>
    </r>
    <r>
      <rPr>
        <sz val="9"/>
        <color theme="1"/>
        <rFont val="Times New Roman"/>
        <family val="1"/>
      </rPr>
      <t xml:space="preserve"> </t>
    </r>
    <r>
      <rPr>
        <i/>
        <sz val="9"/>
        <color theme="1"/>
        <rFont val="Times New Roman"/>
        <family val="1"/>
      </rPr>
      <t>t</t>
    </r>
    <r>
      <rPr>
        <sz val="9"/>
        <color theme="1"/>
        <rFont val="ＭＳ Ｐ明朝"/>
        <family val="1"/>
        <charset val="128"/>
      </rPr>
      <t>≧</t>
    </r>
    <r>
      <rPr>
        <sz val="9"/>
        <color theme="1"/>
        <rFont val="Times New Roman"/>
        <family val="1"/>
      </rPr>
      <t>150</t>
    </r>
    <r>
      <rPr>
        <sz val="9"/>
        <color theme="1"/>
        <rFont val="ＭＳ Ｐ明朝"/>
        <family val="1"/>
        <charset val="128"/>
      </rPr>
      <t>㎜</t>
    </r>
    <phoneticPr fontId="1"/>
  </si>
  <si>
    <r>
      <t xml:space="preserve"> 2</t>
    </r>
    <r>
      <rPr>
        <sz val="9"/>
        <color theme="1"/>
        <rFont val="ＭＳ Ｐゴシック"/>
        <family val="3"/>
        <charset val="128"/>
      </rPr>
      <t>）塀の全高</t>
    </r>
    <r>
      <rPr>
        <sz val="9"/>
        <color theme="1"/>
        <rFont val="ＭＳ Ｐゴシック"/>
        <family val="3"/>
        <charset val="128"/>
        <scheme val="minor"/>
      </rPr>
      <t>(</t>
    </r>
    <r>
      <rPr>
        <i/>
        <sz val="9"/>
        <color theme="1"/>
        <rFont val="Times New Roman"/>
        <family val="1"/>
      </rPr>
      <t>H</t>
    </r>
    <r>
      <rPr>
        <sz val="9"/>
        <color theme="1"/>
        <rFont val="ＭＳ Ｐゴシック"/>
        <family val="3"/>
        <charset val="128"/>
        <scheme val="minor"/>
      </rPr>
      <t>)</t>
    </r>
    <r>
      <rPr>
        <sz val="9"/>
        <color theme="1"/>
        <rFont val="HGP明朝B"/>
        <family val="1"/>
        <charset val="128"/>
      </rPr>
      <t>≧</t>
    </r>
    <r>
      <rPr>
        <sz val="9"/>
        <color theme="1"/>
        <rFont val="Times New Roman"/>
        <family val="1"/>
      </rPr>
      <t>2.2</t>
    </r>
    <r>
      <rPr>
        <sz val="8"/>
        <color theme="1"/>
        <rFont val="Times New Roman"/>
        <family val="1"/>
      </rPr>
      <t>m</t>
    </r>
    <rPh sb="3" eb="4">
      <t>ヘイ</t>
    </rPh>
    <rPh sb="5" eb="7">
      <t>ゼンコウ</t>
    </rPh>
    <phoneticPr fontId="1"/>
  </si>
  <si>
    <r>
      <t xml:space="preserve"> 3</t>
    </r>
    <r>
      <rPr>
        <sz val="9"/>
        <color theme="1"/>
        <rFont val="ＭＳ Ｐゴシック"/>
        <family val="3"/>
        <charset val="128"/>
      </rPr>
      <t>）壁厚</t>
    </r>
    <r>
      <rPr>
        <sz val="9"/>
        <color theme="1"/>
        <rFont val="ＭＳ Ｐゴシック"/>
        <family val="3"/>
        <charset val="128"/>
        <scheme val="minor"/>
      </rPr>
      <t>(</t>
    </r>
    <r>
      <rPr>
        <i/>
        <sz val="9"/>
        <color theme="1"/>
        <rFont val="Times New Roman"/>
        <family val="1"/>
      </rPr>
      <t>t</t>
    </r>
    <r>
      <rPr>
        <sz val="9"/>
        <color theme="1"/>
        <rFont val="ＭＳ Ｐゴシック"/>
        <family val="3"/>
        <charset val="128"/>
        <scheme val="minor"/>
      </rPr>
      <t>)</t>
    </r>
    <r>
      <rPr>
        <sz val="9"/>
        <color theme="1"/>
        <rFont val="ＭＳ Ｐ明朝"/>
        <family val="1"/>
        <charset val="128"/>
      </rPr>
      <t>：</t>
    </r>
    <r>
      <rPr>
        <i/>
        <sz val="9"/>
        <color theme="1"/>
        <rFont val="Times New Roman"/>
        <family val="1"/>
      </rPr>
      <t>H</t>
    </r>
    <r>
      <rPr>
        <sz val="9"/>
        <color theme="1"/>
        <rFont val="ＭＳ Ｐ明朝"/>
        <family val="1"/>
        <charset val="128"/>
      </rPr>
      <t>≦</t>
    </r>
    <r>
      <rPr>
        <sz val="9"/>
        <color theme="1"/>
        <rFont val="Times New Roman"/>
        <family val="1"/>
      </rPr>
      <t>2</t>
    </r>
    <r>
      <rPr>
        <sz val="8"/>
        <color theme="1"/>
        <rFont val="Times New Roman"/>
        <family val="1"/>
      </rPr>
      <t>m</t>
    </r>
    <r>
      <rPr>
        <sz val="9"/>
        <color theme="1"/>
        <rFont val="ＭＳ Ｐゴシック"/>
        <family val="3"/>
        <charset val="128"/>
      </rPr>
      <t>では</t>
    </r>
    <r>
      <rPr>
        <sz val="9"/>
        <color theme="1"/>
        <rFont val="Times New Roman"/>
        <family val="1"/>
      </rPr>
      <t xml:space="preserve"> </t>
    </r>
    <r>
      <rPr>
        <i/>
        <sz val="9"/>
        <color theme="1"/>
        <rFont val="Times New Roman"/>
        <family val="1"/>
      </rPr>
      <t>t</t>
    </r>
    <r>
      <rPr>
        <sz val="9"/>
        <color theme="1"/>
        <rFont val="ＭＳ Ｐ明朝"/>
        <family val="1"/>
        <charset val="128"/>
      </rPr>
      <t>≧</t>
    </r>
    <r>
      <rPr>
        <sz val="9"/>
        <color theme="1"/>
        <rFont val="Times New Roman"/>
        <family val="1"/>
      </rPr>
      <t>100</t>
    </r>
    <r>
      <rPr>
        <sz val="9"/>
        <color theme="1"/>
        <rFont val="ＭＳ Ｐ明朝"/>
        <family val="1"/>
        <charset val="128"/>
      </rPr>
      <t>㎜</t>
    </r>
    <rPh sb="3" eb="5">
      <t>カベアツ</t>
    </rPh>
    <phoneticPr fontId="1"/>
  </si>
  <si>
    <r>
      <t xml:space="preserve"> 4</t>
    </r>
    <r>
      <rPr>
        <sz val="9"/>
        <color theme="1"/>
        <rFont val="ＭＳ Ｐゴシック"/>
        <family val="3"/>
        <charset val="128"/>
      </rPr>
      <t>）控壁（柱）配置（間隔等）</t>
    </r>
    <rPh sb="3" eb="4">
      <t>ヒカエ</t>
    </rPh>
    <rPh sb="4" eb="5">
      <t>カベ</t>
    </rPh>
    <rPh sb="6" eb="7">
      <t>ハシラ</t>
    </rPh>
    <rPh sb="8" eb="10">
      <t>ハイチ</t>
    </rPh>
    <rPh sb="11" eb="13">
      <t>カンカク</t>
    </rPh>
    <rPh sb="13" eb="14">
      <t>トウ</t>
    </rPh>
    <phoneticPr fontId="1"/>
  </si>
  <si>
    <r>
      <t xml:space="preserve"> 5</t>
    </r>
    <r>
      <rPr>
        <sz val="9"/>
        <color theme="1"/>
        <rFont val="ＭＳ Ｐゴシック"/>
        <family val="3"/>
        <charset val="128"/>
      </rPr>
      <t>）透かしﾌﾞﾛｯｸの配置</t>
    </r>
    <rPh sb="3" eb="4">
      <t>ス</t>
    </rPh>
    <rPh sb="12" eb="14">
      <t>ハイチ</t>
    </rPh>
    <phoneticPr fontId="1"/>
  </si>
  <si>
    <t>主 筋</t>
    <rPh sb="0" eb="1">
      <t>シュ</t>
    </rPh>
    <rPh sb="2" eb="3">
      <t>スジ</t>
    </rPh>
    <phoneticPr fontId="1"/>
  </si>
  <si>
    <t>不 明</t>
    <rPh sb="0" eb="1">
      <t>フ</t>
    </rPh>
    <rPh sb="2" eb="3">
      <t>メイ</t>
    </rPh>
    <phoneticPr fontId="1"/>
  </si>
  <si>
    <r>
      <rPr>
        <sz val="10"/>
        <color theme="1"/>
        <rFont val="ＭＳ ゴシック"/>
        <family val="3"/>
        <charset val="128"/>
      </rPr>
      <t>道数</t>
    </r>
    <r>
      <rPr>
        <sz val="10"/>
        <color theme="1"/>
        <rFont val="Times New Roman"/>
        <family val="1"/>
      </rPr>
      <t>/</t>
    </r>
    <r>
      <rPr>
        <sz val="10"/>
        <color theme="1"/>
        <rFont val="ＭＳ ゴシック"/>
        <family val="3"/>
        <charset val="128"/>
      </rPr>
      <t>調査</t>
    </r>
    <r>
      <rPr>
        <sz val="10"/>
        <color theme="1"/>
        <rFont val="Times New Roman"/>
        <family val="1"/>
      </rPr>
      <t>No.</t>
    </r>
    <rPh sb="0" eb="1">
      <t>ミチ</t>
    </rPh>
    <rPh sb="1" eb="2">
      <t>スウ</t>
    </rPh>
    <rPh sb="3" eb="5">
      <t>チョウサ</t>
    </rPh>
    <phoneticPr fontId="1"/>
  </si>
  <si>
    <r>
      <rPr>
        <sz val="10"/>
        <color theme="1"/>
        <rFont val="ＭＳ Ｐゴシック"/>
        <family val="3"/>
        <charset val="128"/>
      </rPr>
      <t>塀数</t>
    </r>
    <r>
      <rPr>
        <sz val="10"/>
        <color theme="1"/>
        <rFont val="Times New Roman"/>
        <family val="1"/>
      </rPr>
      <t>/</t>
    </r>
    <r>
      <rPr>
        <sz val="10"/>
        <color theme="1"/>
        <rFont val="ＭＳ Ｐゴシック"/>
        <family val="3"/>
        <charset val="128"/>
      </rPr>
      <t>調査</t>
    </r>
    <r>
      <rPr>
        <sz val="10"/>
        <color theme="1"/>
        <rFont val="Times New Roman"/>
        <family val="1"/>
      </rPr>
      <t>No.</t>
    </r>
    <rPh sb="0" eb="1">
      <t>ヘイ</t>
    </rPh>
    <rPh sb="1" eb="2">
      <t>スウ</t>
    </rPh>
    <rPh sb="3" eb="5">
      <t>チョウサ</t>
    </rPh>
    <phoneticPr fontId="1"/>
  </si>
  <si>
    <t>選択</t>
    <rPh sb="0" eb="2">
      <t>センタク</t>
    </rPh>
    <phoneticPr fontId="1"/>
  </si>
  <si>
    <t>㎜</t>
    <phoneticPr fontId="1"/>
  </si>
  <si>
    <r>
      <rPr>
        <sz val="9"/>
        <color theme="1"/>
        <rFont val="ＭＳ Ｐ明朝"/>
        <family val="1"/>
        <charset val="128"/>
      </rPr>
      <t>㎜</t>
    </r>
    <phoneticPr fontId="1"/>
  </si>
  <si>
    <t>控壁（柱）</t>
    <rPh sb="0" eb="1">
      <t>ヒカエ</t>
    </rPh>
    <rPh sb="1" eb="2">
      <t>カベ</t>
    </rPh>
    <rPh sb="3" eb="4">
      <t>ハシラ</t>
    </rPh>
    <phoneticPr fontId="1"/>
  </si>
  <si>
    <t>縦目地形態</t>
    <rPh sb="0" eb="1">
      <t>タテ</t>
    </rPh>
    <rPh sb="1" eb="3">
      <t>メジ</t>
    </rPh>
    <rPh sb="3" eb="5">
      <t>ケイタイ</t>
    </rPh>
    <phoneticPr fontId="1"/>
  </si>
  <si>
    <t>有効直交壁</t>
    <rPh sb="0" eb="2">
      <t>ユウコウ</t>
    </rPh>
    <rPh sb="2" eb="4">
      <t>チョッコウ</t>
    </rPh>
    <rPh sb="4" eb="5">
      <t>カベ</t>
    </rPh>
    <phoneticPr fontId="1"/>
  </si>
  <si>
    <r>
      <rPr>
        <sz val="10"/>
        <color theme="1"/>
        <rFont val="ＭＳ Ｐゴシック"/>
        <family val="3"/>
        <charset val="128"/>
      </rPr>
      <t>目地形態</t>
    </r>
    <rPh sb="0" eb="2">
      <t>メジ</t>
    </rPh>
    <rPh sb="2" eb="4">
      <t>ケイタイ</t>
    </rPh>
    <phoneticPr fontId="1"/>
  </si>
  <si>
    <r>
      <rPr>
        <sz val="10"/>
        <color theme="1"/>
        <rFont val="ＭＳ ゴシック"/>
        <family val="3"/>
        <charset val="128"/>
      </rPr>
      <t>位置</t>
    </r>
    <rPh sb="0" eb="2">
      <t>イチ</t>
    </rPh>
    <phoneticPr fontId="1"/>
  </si>
  <si>
    <r>
      <rPr>
        <sz val="10"/>
        <color theme="1"/>
        <rFont val="ＭＳ ゴシック"/>
        <family val="3"/>
        <charset val="128"/>
      </rPr>
      <t>かさ木</t>
    </r>
    <rPh sb="2" eb="3">
      <t>キ</t>
    </rPh>
    <phoneticPr fontId="1"/>
  </si>
  <si>
    <r>
      <rPr>
        <sz val="10"/>
        <color theme="1"/>
        <rFont val="ＭＳ Ｐゴシック"/>
        <family val="3"/>
        <charset val="128"/>
      </rPr>
      <t>塀高さ</t>
    </r>
    <rPh sb="0" eb="1">
      <t>ヘイ</t>
    </rPh>
    <rPh sb="1" eb="2">
      <t>タカ</t>
    </rPh>
    <phoneticPr fontId="1"/>
  </si>
  <si>
    <r>
      <rPr>
        <i/>
        <sz val="10"/>
        <color theme="1"/>
        <rFont val="Times New Roman"/>
        <family val="1"/>
      </rPr>
      <t>q</t>
    </r>
    <r>
      <rPr>
        <i/>
        <vertAlign val="subscript"/>
        <sz val="12"/>
        <color theme="1"/>
        <rFont val="Times New Roman"/>
        <family val="1"/>
      </rPr>
      <t>fa</t>
    </r>
    <r>
      <rPr>
        <sz val="10"/>
        <color theme="1"/>
        <rFont val="ＭＳ Ｐ明朝"/>
        <family val="1"/>
        <charset val="128"/>
      </rPr>
      <t>値</t>
    </r>
    <rPh sb="3" eb="4">
      <t>チ</t>
    </rPh>
    <phoneticPr fontId="1"/>
  </si>
  <si>
    <r>
      <rPr>
        <sz val="10"/>
        <color theme="1"/>
        <rFont val="ＭＳ 明朝"/>
        <family val="1"/>
        <charset val="128"/>
      </rPr>
      <t>①無</t>
    </r>
    <rPh sb="1" eb="2">
      <t>ナシ</t>
    </rPh>
    <phoneticPr fontId="1"/>
  </si>
  <si>
    <r>
      <rPr>
        <sz val="10"/>
        <color theme="1"/>
        <rFont val="ＭＳ 明朝"/>
        <family val="1"/>
        <charset val="128"/>
      </rPr>
      <t>②</t>
    </r>
    <r>
      <rPr>
        <sz val="10"/>
        <color theme="1"/>
        <rFont val="Times New Roman"/>
        <family val="1"/>
      </rPr>
      <t>1</t>
    </r>
    <r>
      <rPr>
        <sz val="10"/>
        <color theme="1"/>
        <rFont val="ＭＳ 明朝"/>
        <family val="1"/>
        <charset val="128"/>
      </rPr>
      <t>～</t>
    </r>
    <r>
      <rPr>
        <sz val="10"/>
        <color theme="1"/>
        <rFont val="Times New Roman"/>
        <family val="1"/>
      </rPr>
      <t>2</t>
    </r>
    <r>
      <rPr>
        <sz val="10"/>
        <color theme="1"/>
        <rFont val="ＭＳ 明朝"/>
        <family val="1"/>
        <charset val="128"/>
      </rPr>
      <t>カ所</t>
    </r>
    <rPh sb="5" eb="6">
      <t>ショ</t>
    </rPh>
    <phoneticPr fontId="1"/>
  </si>
  <si>
    <r>
      <rPr>
        <sz val="10"/>
        <color theme="1"/>
        <rFont val="ＭＳ 明朝"/>
        <family val="1"/>
        <charset val="128"/>
      </rPr>
      <t>③</t>
    </r>
    <r>
      <rPr>
        <sz val="10"/>
        <color theme="1"/>
        <rFont val="Times New Roman"/>
        <family val="1"/>
      </rPr>
      <t>3</t>
    </r>
    <r>
      <rPr>
        <sz val="10"/>
        <color theme="1"/>
        <rFont val="ＭＳ 明朝"/>
        <family val="1"/>
        <charset val="128"/>
      </rPr>
      <t>～</t>
    </r>
    <r>
      <rPr>
        <sz val="10"/>
        <color theme="1"/>
        <rFont val="Times New Roman"/>
        <family val="1"/>
      </rPr>
      <t>5</t>
    </r>
    <r>
      <rPr>
        <sz val="10"/>
        <color theme="1"/>
        <rFont val="ＭＳ 明朝"/>
        <family val="1"/>
        <charset val="128"/>
      </rPr>
      <t>カ所</t>
    </r>
    <rPh sb="5" eb="6">
      <t>ショ</t>
    </rPh>
    <phoneticPr fontId="1"/>
  </si>
  <si>
    <r>
      <rPr>
        <sz val="10"/>
        <color theme="1"/>
        <rFont val="ＭＳ 明朝"/>
        <family val="1"/>
        <charset val="128"/>
      </rPr>
      <t>④</t>
    </r>
    <r>
      <rPr>
        <sz val="10"/>
        <color theme="1"/>
        <rFont val="Times New Roman"/>
        <family val="1"/>
      </rPr>
      <t>6</t>
    </r>
    <r>
      <rPr>
        <sz val="10"/>
        <color theme="1"/>
        <rFont val="ＭＳ 明朝"/>
        <family val="1"/>
        <charset val="128"/>
      </rPr>
      <t>カ所以上</t>
    </r>
    <rPh sb="3" eb="6">
      <t>ショイジョウ</t>
    </rPh>
    <phoneticPr fontId="1"/>
  </si>
  <si>
    <t>傾斜</t>
    <rPh sb="0" eb="2">
      <t>ケイシャ</t>
    </rPh>
    <phoneticPr fontId="1"/>
  </si>
  <si>
    <t xml:space="preserve"> ①　無
 ②道路側
 ③敷地側
</t>
    <rPh sb="3" eb="4">
      <t>ナシ</t>
    </rPh>
    <phoneticPr fontId="1"/>
  </si>
  <si>
    <r>
      <rPr>
        <sz val="10"/>
        <color theme="1"/>
        <rFont val="ＭＳ Ｐ明朝"/>
        <family val="1"/>
        <charset val="128"/>
      </rPr>
      <t>①</t>
    </r>
    <r>
      <rPr>
        <i/>
        <sz val="10"/>
        <color theme="1"/>
        <rFont val="Times New Roman"/>
        <family val="1"/>
      </rPr>
      <t>θ</t>
    </r>
    <r>
      <rPr>
        <sz val="10"/>
        <color theme="1"/>
        <rFont val="ＭＳ Ｐ明朝"/>
        <family val="1"/>
        <charset val="128"/>
      </rPr>
      <t>≦</t>
    </r>
    <r>
      <rPr>
        <sz val="10"/>
        <color theme="1"/>
        <rFont val="Times New Roman"/>
        <family val="1"/>
      </rPr>
      <t>1</t>
    </r>
    <r>
      <rPr>
        <sz val="10"/>
        <color theme="1"/>
        <rFont val="ＭＳ Ｐ明朝"/>
        <family val="1"/>
        <charset val="128"/>
      </rPr>
      <t>度</t>
    </r>
    <rPh sb="4" eb="5">
      <t>ド</t>
    </rPh>
    <phoneticPr fontId="1"/>
  </si>
  <si>
    <r>
      <rPr>
        <sz val="10"/>
        <color theme="1"/>
        <rFont val="ＭＳ Ｐゴシック"/>
        <family val="3"/>
        <charset val="128"/>
      </rPr>
      <t>かさ木</t>
    </r>
    <rPh sb="2" eb="3">
      <t>キ</t>
    </rPh>
    <phoneticPr fontId="1"/>
  </si>
  <si>
    <t>動き</t>
    <rPh sb="0" eb="1">
      <t>ウゴ</t>
    </rPh>
    <phoneticPr fontId="1"/>
  </si>
  <si>
    <t>①無，②有</t>
    <rPh sb="1" eb="2">
      <t>ナシ</t>
    </rPh>
    <rPh sb="4" eb="5">
      <t>アリ</t>
    </rPh>
    <phoneticPr fontId="1"/>
  </si>
  <si>
    <t>長さ</t>
    <rPh sb="0" eb="1">
      <t>ナガ</t>
    </rPh>
    <phoneticPr fontId="1"/>
  </si>
  <si>
    <r>
      <rPr>
        <sz val="10"/>
        <color theme="1"/>
        <rFont val="ＭＳ Ｐゴシック"/>
        <family val="3"/>
        <charset val="128"/>
      </rPr>
      <t>劣　化</t>
    </r>
    <rPh sb="0" eb="1">
      <t>レツ</t>
    </rPh>
    <rPh sb="2" eb="3">
      <t>カ</t>
    </rPh>
    <phoneticPr fontId="1"/>
  </si>
  <si>
    <r>
      <rPr>
        <sz val="10"/>
        <color theme="1"/>
        <rFont val="ＭＳ Ｐゴシック"/>
        <family val="3"/>
        <charset val="128"/>
      </rPr>
      <t>材　料</t>
    </r>
    <rPh sb="0" eb="1">
      <t>ザイ</t>
    </rPh>
    <rPh sb="2" eb="3">
      <t>リョウ</t>
    </rPh>
    <phoneticPr fontId="1"/>
  </si>
  <si>
    <r>
      <rPr>
        <sz val="10"/>
        <color theme="1"/>
        <rFont val="ＭＳ Ｐゴシック"/>
        <family val="3"/>
        <charset val="128"/>
      </rPr>
      <t>傾
斜</t>
    </r>
    <rPh sb="0" eb="1">
      <t>ナダレ</t>
    </rPh>
    <rPh sb="2" eb="3">
      <t>シャ</t>
    </rPh>
    <phoneticPr fontId="1"/>
  </si>
  <si>
    <r>
      <t xml:space="preserve"> </t>
    </r>
    <r>
      <rPr>
        <sz val="10"/>
        <color theme="1"/>
        <rFont val="ＭＳ Ｐ明朝"/>
        <family val="1"/>
        <charset val="128"/>
      </rPr>
      <t>①</t>
    </r>
    <r>
      <rPr>
        <sz val="10"/>
        <color theme="1"/>
        <rFont val="Times New Roman"/>
        <family val="1"/>
      </rPr>
      <t xml:space="preserve"> </t>
    </r>
    <r>
      <rPr>
        <i/>
        <sz val="10"/>
        <color theme="1"/>
        <rFont val="Times New Roman"/>
        <family val="1"/>
      </rPr>
      <t>θ</t>
    </r>
    <r>
      <rPr>
        <sz val="10"/>
        <color theme="1"/>
        <rFont val="ＭＳ Ｐ明朝"/>
        <family val="1"/>
        <charset val="128"/>
      </rPr>
      <t>≦</t>
    </r>
    <r>
      <rPr>
        <sz val="10"/>
        <color theme="1"/>
        <rFont val="Times New Roman"/>
        <family val="1"/>
      </rPr>
      <t>1</t>
    </r>
    <r>
      <rPr>
        <sz val="10"/>
        <color theme="1"/>
        <rFont val="ＭＳ Ｐ明朝"/>
        <family val="1"/>
        <charset val="128"/>
      </rPr>
      <t>度</t>
    </r>
    <rPh sb="6" eb="7">
      <t>ド</t>
    </rPh>
    <phoneticPr fontId="1"/>
  </si>
  <si>
    <r>
      <rPr>
        <i/>
        <sz val="10"/>
        <color theme="1"/>
        <rFont val="Times New Roman"/>
        <family val="1"/>
      </rPr>
      <t>q</t>
    </r>
    <r>
      <rPr>
        <i/>
        <vertAlign val="subscript"/>
        <sz val="12"/>
        <color theme="1"/>
        <rFont val="Times New Roman"/>
        <family val="1"/>
      </rPr>
      <t>b</t>
    </r>
    <r>
      <rPr>
        <sz val="10"/>
        <color theme="1"/>
        <rFont val="ＭＳ Ｐ明朝"/>
        <family val="1"/>
        <charset val="128"/>
      </rPr>
      <t>値</t>
    </r>
    <rPh sb="2" eb="3">
      <t>チ</t>
    </rPh>
    <phoneticPr fontId="1"/>
  </si>
  <si>
    <r>
      <t xml:space="preserve"> </t>
    </r>
    <r>
      <rPr>
        <sz val="10"/>
        <color theme="1"/>
        <rFont val="ＭＳ 明朝"/>
        <family val="1"/>
        <charset val="128"/>
      </rPr>
      <t>③</t>
    </r>
    <r>
      <rPr>
        <sz val="10"/>
        <color theme="1"/>
        <rFont val="Times New Roman"/>
        <family val="1"/>
      </rPr>
      <t>3</t>
    </r>
    <r>
      <rPr>
        <sz val="10"/>
        <color theme="1"/>
        <rFont val="ＭＳ 明朝"/>
        <family val="1"/>
        <charset val="128"/>
      </rPr>
      <t>＜</t>
    </r>
    <r>
      <rPr>
        <i/>
        <sz val="10"/>
        <color theme="1"/>
        <rFont val="Times New Roman"/>
        <family val="1"/>
      </rPr>
      <t>θ</t>
    </r>
    <r>
      <rPr>
        <sz val="10"/>
        <color theme="1"/>
        <rFont val="ＭＳ 明朝"/>
        <family val="1"/>
        <charset val="128"/>
      </rPr>
      <t>≦</t>
    </r>
    <r>
      <rPr>
        <sz val="10"/>
        <color theme="1"/>
        <rFont val="Times New Roman"/>
        <family val="1"/>
      </rPr>
      <t>5</t>
    </r>
    <r>
      <rPr>
        <sz val="10"/>
        <color theme="1"/>
        <rFont val="ＭＳ 明朝"/>
        <family val="1"/>
        <charset val="128"/>
      </rPr>
      <t>度</t>
    </r>
    <rPh sb="7" eb="8">
      <t>ド</t>
    </rPh>
    <phoneticPr fontId="1"/>
  </si>
  <si>
    <t>造/</t>
    <rPh sb="0" eb="1">
      <t>ゾウ</t>
    </rPh>
    <phoneticPr fontId="1"/>
  </si>
  <si>
    <r>
      <rPr>
        <sz val="10"/>
        <color theme="1"/>
        <rFont val="ＭＳ 明朝"/>
        <family val="1"/>
        <charset val="128"/>
      </rPr>
      <t>最小</t>
    </r>
    <rPh sb="0" eb="2">
      <t>サイショウ</t>
    </rPh>
    <phoneticPr fontId="1"/>
  </si>
  <si>
    <r>
      <rPr>
        <sz val="10"/>
        <color theme="1"/>
        <rFont val="ＭＳ Ｐ明朝"/>
        <family val="1"/>
        <charset val="128"/>
      </rPr>
      <t>平均</t>
    </r>
    <rPh sb="0" eb="2">
      <t>ヘイキン</t>
    </rPh>
    <phoneticPr fontId="1"/>
  </si>
  <si>
    <r>
      <rPr>
        <sz val="10"/>
        <color theme="1"/>
        <rFont val="ＭＳ ゴシック"/>
        <family val="3"/>
        <charset val="128"/>
      </rPr>
      <t>算定式【</t>
    </r>
    <r>
      <rPr>
        <sz val="10"/>
        <color theme="1"/>
        <rFont val="Times New Roman"/>
        <family val="1"/>
      </rPr>
      <t>3.2</t>
    </r>
    <r>
      <rPr>
        <sz val="10"/>
        <color theme="1"/>
        <rFont val="ＭＳ ゴシック"/>
        <family val="3"/>
        <charset val="128"/>
      </rPr>
      <t>節および</t>
    </r>
    <r>
      <rPr>
        <sz val="10"/>
        <color theme="1"/>
        <rFont val="Times New Roman"/>
        <family val="1"/>
      </rPr>
      <t>3.4</t>
    </r>
    <r>
      <rPr>
        <sz val="10"/>
        <color theme="1"/>
        <rFont val="ＭＳ ゴシック"/>
        <family val="3"/>
        <charset val="128"/>
      </rPr>
      <t>節による】</t>
    </r>
    <rPh sb="0" eb="2">
      <t>サンテイ</t>
    </rPh>
    <rPh sb="2" eb="3">
      <t>シキ</t>
    </rPh>
    <rPh sb="7" eb="8">
      <t>セツ</t>
    </rPh>
    <rPh sb="14" eb="15">
      <t>セツ</t>
    </rPh>
    <phoneticPr fontId="1"/>
  </si>
  <si>
    <r>
      <t xml:space="preserve"> 2</t>
    </r>
    <r>
      <rPr>
        <sz val="9"/>
        <color theme="1"/>
        <rFont val="ＭＳ Ｐゴシック"/>
        <family val="3"/>
        <charset val="128"/>
        <scheme val="minor"/>
      </rPr>
      <t>)</t>
    </r>
    <r>
      <rPr>
        <sz val="9"/>
        <color theme="1"/>
        <rFont val="ＭＳ Ｐ明朝"/>
        <family val="1"/>
        <charset val="128"/>
      </rPr>
      <t>塀の全高</t>
    </r>
    <r>
      <rPr>
        <sz val="9"/>
        <color theme="1"/>
        <rFont val="ＭＳ Ｐゴシック"/>
        <family val="3"/>
        <charset val="128"/>
        <scheme val="minor"/>
      </rPr>
      <t>(</t>
    </r>
    <r>
      <rPr>
        <i/>
        <sz val="9"/>
        <color theme="1"/>
        <rFont val="Times New Roman"/>
        <family val="1"/>
      </rPr>
      <t>H</t>
    </r>
    <r>
      <rPr>
        <sz val="9"/>
        <color theme="1"/>
        <rFont val="ＭＳ Ｐゴシック"/>
        <family val="3"/>
        <charset val="128"/>
        <scheme val="minor"/>
      </rPr>
      <t>)</t>
    </r>
    <r>
      <rPr>
        <sz val="9"/>
        <color theme="1"/>
        <rFont val="HGP明朝B"/>
        <family val="1"/>
        <charset val="128"/>
      </rPr>
      <t>≧</t>
    </r>
    <r>
      <rPr>
        <sz val="9"/>
        <color theme="1"/>
        <rFont val="Times New Roman"/>
        <family val="1"/>
      </rPr>
      <t>2.2</t>
    </r>
    <r>
      <rPr>
        <sz val="9"/>
        <color theme="1"/>
        <rFont val="Times New Roman"/>
        <family val="1"/>
      </rPr>
      <t>m</t>
    </r>
    <rPh sb="3" eb="4">
      <t>ヘイ</t>
    </rPh>
    <rPh sb="5" eb="7">
      <t>ゼンコウ</t>
    </rPh>
    <phoneticPr fontId="1"/>
  </si>
  <si>
    <r>
      <t xml:space="preserve"> 3</t>
    </r>
    <r>
      <rPr>
        <sz val="9"/>
        <color theme="1"/>
        <rFont val="ＭＳ Ｐゴシック"/>
        <family val="3"/>
        <charset val="128"/>
        <scheme val="minor"/>
      </rPr>
      <t>)</t>
    </r>
    <r>
      <rPr>
        <sz val="9"/>
        <color theme="1"/>
        <rFont val="ＭＳ Ｐ明朝"/>
        <family val="1"/>
        <charset val="128"/>
      </rPr>
      <t>壁厚</t>
    </r>
    <r>
      <rPr>
        <sz val="9"/>
        <color theme="1"/>
        <rFont val="ＭＳ Ｐゴシック"/>
        <family val="3"/>
        <charset val="128"/>
        <scheme val="minor"/>
      </rPr>
      <t>(</t>
    </r>
    <r>
      <rPr>
        <i/>
        <sz val="9"/>
        <color theme="1"/>
        <rFont val="Times New Roman"/>
        <family val="1"/>
      </rPr>
      <t>t</t>
    </r>
    <r>
      <rPr>
        <sz val="9"/>
        <color theme="1"/>
        <rFont val="ＭＳ Ｐゴシック"/>
        <family val="3"/>
        <charset val="128"/>
        <scheme val="minor"/>
      </rPr>
      <t>)</t>
    </r>
    <r>
      <rPr>
        <sz val="9"/>
        <color theme="1"/>
        <rFont val="ＭＳ Ｐ明朝"/>
        <family val="1"/>
        <charset val="128"/>
      </rPr>
      <t>：</t>
    </r>
    <r>
      <rPr>
        <i/>
        <sz val="9"/>
        <color theme="1"/>
        <rFont val="Times New Roman"/>
        <family val="1"/>
      </rPr>
      <t>H</t>
    </r>
    <r>
      <rPr>
        <sz val="9"/>
        <color theme="1"/>
        <rFont val="ＭＳ Ｐ明朝"/>
        <family val="1"/>
        <charset val="128"/>
      </rPr>
      <t>≦</t>
    </r>
    <r>
      <rPr>
        <sz val="9"/>
        <color theme="1"/>
        <rFont val="Times New Roman"/>
        <family val="1"/>
      </rPr>
      <t>2m</t>
    </r>
    <r>
      <rPr>
        <sz val="9"/>
        <color theme="1"/>
        <rFont val="ＭＳ Ｐ明朝"/>
        <family val="1"/>
        <charset val="128"/>
      </rPr>
      <t>では</t>
    </r>
    <r>
      <rPr>
        <sz val="9"/>
        <color theme="1"/>
        <rFont val="Times New Roman"/>
        <family val="1"/>
      </rPr>
      <t xml:space="preserve"> </t>
    </r>
    <r>
      <rPr>
        <i/>
        <sz val="9"/>
        <color theme="1"/>
        <rFont val="Times New Roman"/>
        <family val="1"/>
      </rPr>
      <t>t</t>
    </r>
    <r>
      <rPr>
        <sz val="9"/>
        <color theme="1"/>
        <rFont val="ＭＳ Ｐ明朝"/>
        <family val="1"/>
        <charset val="128"/>
      </rPr>
      <t>≧</t>
    </r>
    <r>
      <rPr>
        <sz val="9"/>
        <color theme="1"/>
        <rFont val="Times New Roman"/>
        <family val="1"/>
      </rPr>
      <t>100</t>
    </r>
    <r>
      <rPr>
        <sz val="9"/>
        <color theme="1"/>
        <rFont val="ＭＳ Ｐ明朝"/>
        <family val="1"/>
        <charset val="128"/>
      </rPr>
      <t>㎜</t>
    </r>
    <rPh sb="3" eb="5">
      <t>カベアツ</t>
    </rPh>
    <phoneticPr fontId="1"/>
  </si>
  <si>
    <t>２次診断で判定</t>
    <rPh sb="1" eb="2">
      <t>ジ</t>
    </rPh>
    <rPh sb="2" eb="4">
      <t>シンダン</t>
    </rPh>
    <rPh sb="5" eb="7">
      <t>ハンテイ</t>
    </rPh>
    <phoneticPr fontId="1"/>
  </si>
  <si>
    <t>要建替・要除去</t>
    <rPh sb="0" eb="1">
      <t>ヨウ</t>
    </rPh>
    <rPh sb="1" eb="3">
      <t>タテカエ</t>
    </rPh>
    <rPh sb="4" eb="5">
      <t>ヨウ</t>
    </rPh>
    <rPh sb="5" eb="7">
      <t>ジョキョ</t>
    </rPh>
    <phoneticPr fontId="1"/>
  </si>
  <si>
    <t>建　替・除　去</t>
    <rPh sb="0" eb="1">
      <t>ケン</t>
    </rPh>
    <rPh sb="2" eb="3">
      <t>タイ</t>
    </rPh>
    <rPh sb="4" eb="5">
      <t>ジョ</t>
    </rPh>
    <rPh sb="6" eb="7">
      <t>キョ</t>
    </rPh>
    <phoneticPr fontId="1"/>
  </si>
  <si>
    <t>①良い・普通,  ②やや悪い,  ③非常に悪い</t>
    <rPh sb="1" eb="2">
      <t>ヨ</t>
    </rPh>
    <rPh sb="4" eb="6">
      <t>フツウ</t>
    </rPh>
    <rPh sb="12" eb="13">
      <t>ワル</t>
    </rPh>
    <rPh sb="18" eb="20">
      <t>ヒジョウ</t>
    </rPh>
    <rPh sb="21" eb="22">
      <t>ワル</t>
    </rPh>
    <phoneticPr fontId="1"/>
  </si>
  <si>
    <r>
      <t>6b</t>
    </r>
    <r>
      <rPr>
        <sz val="10"/>
        <color theme="1"/>
        <rFont val="ＭＳ Ｐゴシック"/>
        <family val="3"/>
        <charset val="128"/>
      </rPr>
      <t>基礎</t>
    </r>
    <rPh sb="2" eb="4">
      <t>キソ</t>
    </rPh>
    <phoneticPr fontId="1"/>
  </si>
  <si>
    <r>
      <t>縦筋の基礎への定着状況（</t>
    </r>
    <r>
      <rPr>
        <i/>
        <sz val="10"/>
        <color theme="1"/>
        <rFont val="Times New Roman"/>
        <family val="1"/>
      </rPr>
      <t>d</t>
    </r>
    <r>
      <rPr>
        <sz val="10"/>
        <color theme="1"/>
        <rFont val="ＭＳ Ｐゴシック"/>
        <family val="3"/>
        <charset val="128"/>
        <scheme val="major"/>
      </rPr>
      <t>）</t>
    </r>
    <rPh sb="0" eb="1">
      <t>タテ</t>
    </rPh>
    <rPh sb="1" eb="2">
      <t>キン</t>
    </rPh>
    <rPh sb="3" eb="5">
      <t>キソ</t>
    </rPh>
    <rPh sb="7" eb="9">
      <t>テイチャク</t>
    </rPh>
    <rPh sb="9" eb="11">
      <t>ジョウキョウ</t>
    </rPh>
    <phoneticPr fontId="1"/>
  </si>
  <si>
    <t>控壁(柱）</t>
    <rPh sb="0" eb="1">
      <t>ヒカエ</t>
    </rPh>
    <rPh sb="1" eb="2">
      <t>カベ</t>
    </rPh>
    <phoneticPr fontId="1"/>
  </si>
  <si>
    <t>錆の状況
ランク</t>
    <rPh sb="0" eb="1">
      <t>サビ</t>
    </rPh>
    <rPh sb="2" eb="4">
      <t>ジョウキョウ</t>
    </rPh>
    <phoneticPr fontId="1"/>
  </si>
  <si>
    <t>④ 不明</t>
    <rPh sb="2" eb="4">
      <t>フメイ</t>
    </rPh>
    <phoneticPr fontId="1"/>
  </si>
  <si>
    <t>① 有</t>
    <rPh sb="2" eb="3">
      <t>アリ</t>
    </rPh>
    <phoneticPr fontId="1"/>
  </si>
  <si>
    <t>基礎主筋</t>
    <rPh sb="0" eb="2">
      <t>キソ</t>
    </rPh>
    <rPh sb="2" eb="4">
      <t>シュキン</t>
    </rPh>
    <phoneticPr fontId="1"/>
  </si>
  <si>
    <t>② 無</t>
    <rPh sb="2" eb="3">
      <t>ナシ</t>
    </rPh>
    <phoneticPr fontId="1"/>
  </si>
  <si>
    <t>良</t>
    <rPh sb="0" eb="1">
      <t>リョウ</t>
    </rPh>
    <phoneticPr fontId="1"/>
  </si>
  <si>
    <t>壁
体</t>
    <rPh sb="0" eb="1">
      <t>ヘキ</t>
    </rPh>
    <rPh sb="2" eb="3">
      <t>タイ</t>
    </rPh>
    <phoneticPr fontId="1"/>
  </si>
  <si>
    <r>
      <t xml:space="preserve"> </t>
    </r>
    <r>
      <rPr>
        <sz val="10"/>
        <color theme="1"/>
        <rFont val="ＭＳ 明朝"/>
        <family val="1"/>
        <charset val="128"/>
      </rPr>
      <t>③</t>
    </r>
    <r>
      <rPr>
        <sz val="11"/>
        <color theme="1"/>
        <rFont val="Times New Roman"/>
        <family val="1"/>
      </rPr>
      <t>&gt;</t>
    </r>
    <r>
      <rPr>
        <sz val="10"/>
        <color theme="1"/>
        <rFont val="Times New Roman"/>
        <family val="1"/>
      </rPr>
      <t>1200</t>
    </r>
    <r>
      <rPr>
        <sz val="10"/>
        <color theme="1"/>
        <rFont val="ＭＳ 明朝"/>
        <family val="1"/>
        <charset val="128"/>
      </rPr>
      <t>･無</t>
    </r>
    <rPh sb="8" eb="9">
      <t>ム</t>
    </rPh>
    <phoneticPr fontId="1"/>
  </si>
  <si>
    <t>不良</t>
    <rPh sb="0" eb="2">
      <t>フリョウ</t>
    </rPh>
    <phoneticPr fontId="1"/>
  </si>
  <si>
    <t xml:space="preserve"> ※錆の状況ランク Ⅰ：表層に錆が発生しているが内部は健全な状態．Ⅱ：部分的に断面欠損がある状態．Ⅲ：原型が不明なほど腐食している状態．</t>
    <rPh sb="2" eb="3">
      <t>サビ</t>
    </rPh>
    <rPh sb="4" eb="6">
      <t>ジョウキョウ</t>
    </rPh>
    <rPh sb="12" eb="14">
      <t>ヒョウソウ</t>
    </rPh>
    <rPh sb="15" eb="16">
      <t>サビ</t>
    </rPh>
    <rPh sb="17" eb="19">
      <t>ハッセイ</t>
    </rPh>
    <rPh sb="24" eb="26">
      <t>ナイブ</t>
    </rPh>
    <rPh sb="27" eb="29">
      <t>ケンゼン</t>
    </rPh>
    <rPh sb="30" eb="32">
      <t>ジョウタイ</t>
    </rPh>
    <rPh sb="35" eb="38">
      <t>ブブンテキ</t>
    </rPh>
    <rPh sb="39" eb="41">
      <t>ダンメン</t>
    </rPh>
    <rPh sb="41" eb="43">
      <t>ケッソン</t>
    </rPh>
    <rPh sb="46" eb="48">
      <t>ジョウタイ</t>
    </rPh>
    <rPh sb="51" eb="53">
      <t>ゲンケイ</t>
    </rPh>
    <rPh sb="54" eb="56">
      <t>フメイ</t>
    </rPh>
    <rPh sb="59" eb="61">
      <t>フショク</t>
    </rPh>
    <rPh sb="65" eb="67">
      <t>ジョウタイ</t>
    </rPh>
    <phoneticPr fontId="1"/>
  </si>
  <si>
    <r>
      <rPr>
        <sz val="10"/>
        <color theme="1"/>
        <rFont val="Times New Roman"/>
        <family val="1"/>
      </rPr>
      <t>8</t>
    </r>
    <r>
      <rPr>
        <sz val="10"/>
        <color theme="1"/>
        <rFont val="ＭＳ Ｐゴシック"/>
        <family val="3"/>
        <charset val="128"/>
      </rPr>
      <t>門柱</t>
    </r>
    <rPh sb="1" eb="3">
      <t>モンチュウ</t>
    </rPh>
    <phoneticPr fontId="1"/>
  </si>
  <si>
    <r>
      <rPr>
        <i/>
        <sz val="10"/>
        <color theme="1"/>
        <rFont val="Times New Roman"/>
        <family val="1"/>
      </rPr>
      <t>q</t>
    </r>
    <r>
      <rPr>
        <i/>
        <vertAlign val="subscript"/>
        <sz val="12"/>
        <color theme="1"/>
        <rFont val="Times New Roman"/>
        <family val="1"/>
      </rPr>
      <t>e</t>
    </r>
    <r>
      <rPr>
        <sz val="10"/>
        <color theme="1"/>
        <rFont val="ＭＳ Ｐ明朝"/>
        <family val="1"/>
        <charset val="128"/>
      </rPr>
      <t>値</t>
    </r>
    <rPh sb="2" eb="3">
      <t>チ</t>
    </rPh>
    <phoneticPr fontId="1"/>
  </si>
  <si>
    <r>
      <t>算定式【</t>
    </r>
    <r>
      <rPr>
        <sz val="10"/>
        <color theme="1"/>
        <rFont val="Times New Roman"/>
        <family val="1"/>
      </rPr>
      <t>3.3</t>
    </r>
    <r>
      <rPr>
        <sz val="10"/>
        <color theme="1"/>
        <rFont val="ＭＳ ゴシック"/>
        <family val="3"/>
        <charset val="128"/>
      </rPr>
      <t>節および</t>
    </r>
    <r>
      <rPr>
        <sz val="10"/>
        <color theme="1"/>
        <rFont val="Times New Roman"/>
        <family val="1"/>
      </rPr>
      <t>3.4</t>
    </r>
    <r>
      <rPr>
        <sz val="10"/>
        <color theme="1"/>
        <rFont val="ＭＳ ゴシック"/>
        <family val="3"/>
        <charset val="128"/>
      </rPr>
      <t>節による】</t>
    </r>
    <rPh sb="0" eb="2">
      <t>サンテイ</t>
    </rPh>
    <rPh sb="2" eb="3">
      <t>シキ</t>
    </rPh>
    <phoneticPr fontId="1"/>
  </si>
  <si>
    <r>
      <t xml:space="preserve"> </t>
    </r>
    <r>
      <rPr>
        <sz val="10"/>
        <color theme="1"/>
        <rFont val="ＭＳ ゴシック"/>
        <family val="3"/>
        <charset val="128"/>
      </rPr>
      <t>２次耐震性能指標（</t>
    </r>
    <r>
      <rPr>
        <i/>
        <sz val="10"/>
        <color theme="1"/>
        <rFont val="Times New Roman"/>
        <family val="1"/>
      </rPr>
      <t>P</t>
    </r>
    <r>
      <rPr>
        <i/>
        <vertAlign val="subscript"/>
        <sz val="12"/>
        <color theme="1"/>
        <rFont val="Times New Roman"/>
        <family val="1"/>
      </rPr>
      <t>s</t>
    </r>
    <r>
      <rPr>
        <vertAlign val="subscript"/>
        <sz val="12"/>
        <color theme="1"/>
        <rFont val="Times New Roman"/>
        <family val="1"/>
      </rPr>
      <t>2</t>
    </r>
    <r>
      <rPr>
        <sz val="10"/>
        <color theme="1"/>
        <rFont val="ＭＳ ゴシック"/>
        <family val="3"/>
        <charset val="128"/>
      </rPr>
      <t>）</t>
    </r>
    <rPh sb="2" eb="3">
      <t>ジ</t>
    </rPh>
    <rPh sb="3" eb="5">
      <t>タイシン</t>
    </rPh>
    <rPh sb="5" eb="7">
      <t>セイノウ</t>
    </rPh>
    <rPh sb="7" eb="9">
      <t>シヒョウ</t>
    </rPh>
    <phoneticPr fontId="1"/>
  </si>
  <si>
    <t>２次耐震性の指標</t>
    <rPh sb="1" eb="2">
      <t>ジ</t>
    </rPh>
    <rPh sb="2" eb="5">
      <t>タイシンセイ</t>
    </rPh>
    <rPh sb="6" eb="8">
      <t>シヒョウ</t>
    </rPh>
    <phoneticPr fontId="1"/>
  </si>
  <si>
    <t>耐震性評価</t>
    <rPh sb="0" eb="3">
      <t>タイシンセイ</t>
    </rPh>
    <rPh sb="3" eb="5">
      <t>ヒョウカ</t>
    </rPh>
    <phoneticPr fontId="1"/>
  </si>
  <si>
    <r>
      <rPr>
        <sz val="10"/>
        <color theme="1"/>
        <rFont val="ＭＳ ゴシック"/>
        <family val="3"/>
        <charset val="128"/>
      </rPr>
      <t>ブロック塀（</t>
    </r>
    <r>
      <rPr>
        <i/>
        <sz val="10"/>
        <color theme="1"/>
        <rFont val="Times New Roman"/>
        <family val="1"/>
      </rPr>
      <t>P</t>
    </r>
    <r>
      <rPr>
        <i/>
        <vertAlign val="subscript"/>
        <sz val="12"/>
        <color theme="1"/>
        <rFont val="Times New Roman"/>
        <family val="1"/>
      </rPr>
      <t>s</t>
    </r>
    <r>
      <rPr>
        <vertAlign val="subscript"/>
        <sz val="12"/>
        <color theme="1"/>
        <rFont val="Times New Roman"/>
        <family val="1"/>
      </rPr>
      <t>2</t>
    </r>
    <r>
      <rPr>
        <sz val="10"/>
        <color theme="1"/>
        <rFont val="ＭＳ ゴシック"/>
        <family val="3"/>
        <charset val="128"/>
      </rPr>
      <t>）または門柱（</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ゴシック"/>
        <family val="3"/>
        <charset val="128"/>
      </rPr>
      <t>）</t>
    </r>
    <rPh sb="4" eb="5">
      <t>ヘイ</t>
    </rPh>
    <rPh sb="13" eb="15">
      <t>モンチュウ</t>
    </rPh>
    <phoneticPr fontId="1"/>
  </si>
  <si>
    <t>調　査　員　所　見　欄</t>
    <rPh sb="0" eb="1">
      <t>チョウ</t>
    </rPh>
    <rPh sb="2" eb="3">
      <t>サ</t>
    </rPh>
    <rPh sb="4" eb="5">
      <t>イン</t>
    </rPh>
    <rPh sb="6" eb="7">
      <t>ショ</t>
    </rPh>
    <rPh sb="8" eb="9">
      <t>ミ</t>
    </rPh>
    <rPh sb="10" eb="11">
      <t>ラン</t>
    </rPh>
    <phoneticPr fontId="1"/>
  </si>
  <si>
    <t>所　在　地</t>
    <rPh sb="0" eb="1">
      <t>ショ</t>
    </rPh>
    <rPh sb="2" eb="3">
      <t>ザイ</t>
    </rPh>
    <rPh sb="4" eb="5">
      <t>チ</t>
    </rPh>
    <phoneticPr fontId="1"/>
  </si>
  <si>
    <t>×</t>
    <phoneticPr fontId="1"/>
  </si>
  <si>
    <t>ﾌｯｸ</t>
    <phoneticPr fontId="1"/>
  </si>
  <si>
    <t>m</t>
    <phoneticPr fontId="1"/>
  </si>
  <si>
    <t>）</t>
    <phoneticPr fontId="1"/>
  </si>
  <si>
    <r>
      <rPr>
        <sz val="10"/>
        <color theme="1"/>
        <rFont val="ＭＳ 明朝"/>
        <family val="1"/>
        <charset val="128"/>
      </rPr>
      <t>）</t>
    </r>
    <phoneticPr fontId="1"/>
  </si>
  <si>
    <t>（</t>
    <phoneticPr fontId="1"/>
  </si>
  <si>
    <t>㎜</t>
    <phoneticPr fontId="1"/>
  </si>
  <si>
    <t>㎜/</t>
    <phoneticPr fontId="1"/>
  </si>
  <si>
    <t xml:space="preserve"> </t>
    <phoneticPr fontId="1"/>
  </si>
  <si>
    <r>
      <rPr>
        <sz val="10"/>
        <color theme="1"/>
        <rFont val="ＭＳ ゴシック"/>
        <family val="3"/>
        <charset val="128"/>
      </rPr>
      <t>フェンス</t>
    </r>
    <phoneticPr fontId="1"/>
  </si>
  <si>
    <t>配
置</t>
    <phoneticPr fontId="1"/>
  </si>
  <si>
    <r>
      <rPr>
        <sz val="10"/>
        <color theme="1"/>
        <rFont val="ＭＳ ゴシック"/>
        <family val="3"/>
        <charset val="128"/>
      </rPr>
      <t>ぐらつき</t>
    </r>
    <phoneticPr fontId="1"/>
  </si>
  <si>
    <r>
      <rPr>
        <i/>
        <sz val="10"/>
        <color theme="1"/>
        <rFont val="Times New Roman"/>
        <family val="1"/>
      </rPr>
      <t>q</t>
    </r>
    <r>
      <rPr>
        <i/>
        <vertAlign val="subscript"/>
        <sz val="12"/>
        <color theme="1"/>
        <rFont val="Times New Roman"/>
        <family val="1"/>
      </rPr>
      <t>fd</t>
    </r>
    <r>
      <rPr>
        <sz val="10"/>
        <color theme="1"/>
        <rFont val="ＭＳ Ｐ明朝"/>
        <family val="1"/>
        <charset val="128"/>
      </rPr>
      <t>値</t>
    </r>
    <phoneticPr fontId="1"/>
  </si>
  <si>
    <r>
      <rPr>
        <sz val="10"/>
        <color theme="1"/>
        <rFont val="ＭＳ 明朝"/>
        <family val="1"/>
        <charset val="128"/>
      </rPr>
      <t>②</t>
    </r>
    <r>
      <rPr>
        <sz val="10"/>
        <color theme="1"/>
        <rFont val="Times New Roman"/>
        <family val="1"/>
      </rPr>
      <t>1</t>
    </r>
    <r>
      <rPr>
        <sz val="10"/>
        <color theme="1"/>
        <rFont val="ＭＳ 明朝"/>
        <family val="1"/>
        <charset val="128"/>
      </rPr>
      <t>＜</t>
    </r>
    <r>
      <rPr>
        <i/>
        <sz val="10"/>
        <color theme="1"/>
        <rFont val="Times New Roman"/>
        <family val="1"/>
      </rPr>
      <t>θ</t>
    </r>
    <r>
      <rPr>
        <sz val="10"/>
        <color theme="1"/>
        <rFont val="ＭＳ 明朝"/>
        <family val="1"/>
        <charset val="128"/>
      </rPr>
      <t>≦</t>
    </r>
    <r>
      <rPr>
        <sz val="10"/>
        <color theme="1"/>
        <rFont val="Times New Roman"/>
        <family val="1"/>
      </rPr>
      <t>3</t>
    </r>
    <r>
      <rPr>
        <sz val="10"/>
        <color theme="1"/>
        <rFont val="ＭＳ 明朝"/>
        <family val="1"/>
        <charset val="128"/>
      </rPr>
      <t>度</t>
    </r>
    <phoneticPr fontId="1"/>
  </si>
  <si>
    <r>
      <t xml:space="preserve"> </t>
    </r>
    <r>
      <rPr>
        <sz val="10"/>
        <color theme="1"/>
        <rFont val="ＭＳ 明朝"/>
        <family val="1"/>
        <charset val="128"/>
      </rPr>
      <t>③</t>
    </r>
    <r>
      <rPr>
        <sz val="10"/>
        <color theme="1"/>
        <rFont val="Times New Roman"/>
        <family val="1"/>
      </rPr>
      <t>3</t>
    </r>
    <r>
      <rPr>
        <sz val="10"/>
        <color theme="1"/>
        <rFont val="ＭＳ 明朝"/>
        <family val="1"/>
        <charset val="128"/>
      </rPr>
      <t>＜</t>
    </r>
    <r>
      <rPr>
        <i/>
        <sz val="10"/>
        <color theme="1"/>
        <rFont val="Times New Roman"/>
        <family val="1"/>
      </rPr>
      <t>θ</t>
    </r>
    <r>
      <rPr>
        <sz val="10"/>
        <color theme="1"/>
        <rFont val="ＭＳ 明朝"/>
        <family val="1"/>
        <charset val="128"/>
      </rPr>
      <t>≦</t>
    </r>
    <r>
      <rPr>
        <sz val="10"/>
        <color theme="1"/>
        <rFont val="Times New Roman"/>
        <family val="1"/>
      </rPr>
      <t>5</t>
    </r>
    <r>
      <rPr>
        <sz val="10"/>
        <color theme="1"/>
        <rFont val="ＭＳ 明朝"/>
        <family val="1"/>
        <charset val="128"/>
      </rPr>
      <t>度</t>
    </r>
    <phoneticPr fontId="1"/>
  </si>
  <si>
    <r>
      <t>④</t>
    </r>
    <r>
      <rPr>
        <i/>
        <sz val="10"/>
        <color theme="1"/>
        <rFont val="Times New Roman"/>
        <family val="1"/>
      </rPr>
      <t>θ</t>
    </r>
    <r>
      <rPr>
        <sz val="10"/>
        <color theme="1"/>
        <rFont val="ＭＳ 明朝"/>
        <family val="1"/>
        <charset val="128"/>
      </rPr>
      <t>＞</t>
    </r>
    <r>
      <rPr>
        <sz val="10"/>
        <color theme="1"/>
        <rFont val="Times New Roman"/>
        <family val="1"/>
      </rPr>
      <t>5</t>
    </r>
    <r>
      <rPr>
        <sz val="10"/>
        <color theme="1"/>
        <rFont val="ＭＳ 明朝"/>
        <family val="1"/>
        <charset val="128"/>
      </rPr>
      <t>度</t>
    </r>
    <phoneticPr fontId="1"/>
  </si>
  <si>
    <r>
      <rPr>
        <i/>
        <sz val="10"/>
        <color theme="1"/>
        <rFont val="Times New Roman"/>
        <family val="1"/>
      </rPr>
      <t>q</t>
    </r>
    <r>
      <rPr>
        <i/>
        <vertAlign val="subscript"/>
        <sz val="12"/>
        <color theme="1"/>
        <rFont val="Times New Roman"/>
        <family val="1"/>
      </rPr>
      <t>ff</t>
    </r>
    <r>
      <rPr>
        <sz val="10"/>
        <color theme="1"/>
        <rFont val="ＭＳ Ｐ明朝"/>
        <family val="1"/>
        <charset val="128"/>
      </rPr>
      <t>値</t>
    </r>
    <phoneticPr fontId="1"/>
  </si>
  <si>
    <r>
      <rPr>
        <sz val="10"/>
        <color theme="1"/>
        <rFont val="ＭＳ Ｐゴシック"/>
        <family val="3"/>
        <charset val="128"/>
      </rPr>
      <t>ぐらつき</t>
    </r>
    <phoneticPr fontId="1"/>
  </si>
  <si>
    <r>
      <rPr>
        <i/>
        <sz val="10"/>
        <color theme="1"/>
        <rFont val="Times New Roman"/>
        <family val="1"/>
      </rPr>
      <t>q</t>
    </r>
    <r>
      <rPr>
        <i/>
        <vertAlign val="subscript"/>
        <sz val="12"/>
        <color theme="1"/>
        <rFont val="Times New Roman"/>
        <family val="1"/>
      </rPr>
      <t>a</t>
    </r>
    <r>
      <rPr>
        <sz val="10"/>
        <color theme="1"/>
        <rFont val="ＭＳ Ｐ明朝"/>
        <family val="1"/>
        <charset val="128"/>
      </rPr>
      <t>値</t>
    </r>
    <phoneticPr fontId="1"/>
  </si>
  <si>
    <r>
      <t>④</t>
    </r>
    <r>
      <rPr>
        <sz val="10"/>
        <color theme="1"/>
        <rFont val="Times New Roman"/>
        <family val="1"/>
      </rPr>
      <t xml:space="preserve"> </t>
    </r>
    <r>
      <rPr>
        <i/>
        <sz val="10"/>
        <color theme="1"/>
        <rFont val="Times New Roman"/>
        <family val="1"/>
      </rPr>
      <t>θ</t>
    </r>
    <r>
      <rPr>
        <sz val="10"/>
        <color theme="1"/>
        <rFont val="ＭＳ Ｐ明朝"/>
        <family val="1"/>
        <charset val="128"/>
      </rPr>
      <t>＞</t>
    </r>
    <r>
      <rPr>
        <sz val="10"/>
        <color theme="1"/>
        <rFont val="Times New Roman"/>
        <family val="1"/>
      </rPr>
      <t>5</t>
    </r>
    <r>
      <rPr>
        <sz val="10"/>
        <color theme="1"/>
        <rFont val="ＭＳ Ｐ明朝"/>
        <family val="1"/>
        <charset val="128"/>
      </rPr>
      <t>度</t>
    </r>
    <phoneticPr fontId="1"/>
  </si>
  <si>
    <t>)</t>
    <phoneticPr fontId="1"/>
  </si>
  <si>
    <t>m/</t>
    <phoneticPr fontId="1"/>
  </si>
  <si>
    <t>No.</t>
    <phoneticPr fontId="1"/>
  </si>
  <si>
    <r>
      <t>1</t>
    </r>
    <r>
      <rPr>
        <sz val="10"/>
        <color theme="1"/>
        <rFont val="ＭＳ Ｐゴシック"/>
        <family val="3"/>
        <charset val="128"/>
        <scheme val="minor"/>
      </rPr>
      <t>)</t>
    </r>
    <phoneticPr fontId="1"/>
  </si>
  <si>
    <r>
      <rPr>
        <i/>
        <sz val="10"/>
        <color theme="1"/>
        <rFont val="Times New Roman"/>
        <family val="1"/>
      </rPr>
      <t xml:space="preserve"> F=</t>
    </r>
    <r>
      <rPr>
        <sz val="10"/>
        <color theme="1"/>
        <rFont val="ＭＳ Ｐゴシック"/>
        <family val="3"/>
        <charset val="128"/>
        <scheme val="minor"/>
      </rPr>
      <t>(</t>
    </r>
    <r>
      <rPr>
        <i/>
        <sz val="10"/>
        <color theme="1"/>
        <rFont val="Times New Roman"/>
        <family val="1"/>
      </rPr>
      <t>q</t>
    </r>
    <r>
      <rPr>
        <i/>
        <vertAlign val="subscript"/>
        <sz val="12"/>
        <color theme="1"/>
        <rFont val="Times New Roman"/>
        <family val="1"/>
      </rPr>
      <t>fa</t>
    </r>
    <r>
      <rPr>
        <sz val="10"/>
        <color theme="1"/>
        <rFont val="Times New Roman"/>
        <family val="1"/>
      </rPr>
      <t>+</t>
    </r>
    <r>
      <rPr>
        <i/>
        <sz val="10"/>
        <color theme="1"/>
        <rFont val="Times New Roman"/>
        <family val="1"/>
      </rPr>
      <t>q</t>
    </r>
    <r>
      <rPr>
        <i/>
        <vertAlign val="subscript"/>
        <sz val="12"/>
        <color theme="1"/>
        <rFont val="Times New Roman"/>
        <family val="1"/>
      </rPr>
      <t>fb</t>
    </r>
    <r>
      <rPr>
        <sz val="10"/>
        <color theme="1"/>
        <rFont val="Times New Roman"/>
        <family val="1"/>
      </rPr>
      <t>+</t>
    </r>
    <r>
      <rPr>
        <i/>
        <sz val="10"/>
        <color theme="1"/>
        <rFont val="Times New Roman"/>
        <family val="1"/>
      </rPr>
      <t>q</t>
    </r>
    <r>
      <rPr>
        <i/>
        <vertAlign val="subscript"/>
        <sz val="12"/>
        <color theme="1"/>
        <rFont val="Times New Roman"/>
        <family val="1"/>
      </rPr>
      <t>fc</t>
    </r>
    <r>
      <rPr>
        <sz val="10"/>
        <color theme="1"/>
        <rFont val="Times New Roman"/>
        <family val="1"/>
      </rPr>
      <t>+</t>
    </r>
    <r>
      <rPr>
        <i/>
        <sz val="10"/>
        <color theme="1"/>
        <rFont val="Times New Roman"/>
        <family val="1"/>
      </rPr>
      <t>q</t>
    </r>
    <r>
      <rPr>
        <i/>
        <vertAlign val="subscript"/>
        <sz val="12"/>
        <color theme="1"/>
        <rFont val="Times New Roman"/>
        <family val="1"/>
      </rPr>
      <t>fd</t>
    </r>
    <r>
      <rPr>
        <sz val="10"/>
        <color theme="1"/>
        <rFont val="Times New Roman"/>
        <family val="1"/>
      </rPr>
      <t>+</t>
    </r>
    <r>
      <rPr>
        <i/>
        <sz val="10"/>
        <color theme="1"/>
        <rFont val="Times New Roman"/>
        <family val="1"/>
      </rPr>
      <t>q</t>
    </r>
    <r>
      <rPr>
        <i/>
        <vertAlign val="subscript"/>
        <sz val="12"/>
        <color theme="1"/>
        <rFont val="Times New Roman"/>
        <family val="1"/>
      </rPr>
      <t>fe</t>
    </r>
    <r>
      <rPr>
        <sz val="10"/>
        <color theme="1"/>
        <rFont val="Times New Roman"/>
        <family val="1"/>
      </rPr>
      <t>+</t>
    </r>
    <r>
      <rPr>
        <i/>
        <sz val="10"/>
        <color theme="1"/>
        <rFont val="Times New Roman"/>
        <family val="1"/>
      </rPr>
      <t>q</t>
    </r>
    <r>
      <rPr>
        <i/>
        <vertAlign val="subscript"/>
        <sz val="12"/>
        <color theme="1"/>
        <rFont val="Times New Roman"/>
        <family val="1"/>
      </rPr>
      <t>ff</t>
    </r>
    <r>
      <rPr>
        <sz val="12"/>
        <color theme="1"/>
        <rFont val="Times New Roman"/>
        <family val="1"/>
      </rPr>
      <t>+</t>
    </r>
    <r>
      <rPr>
        <i/>
        <sz val="10"/>
        <color theme="1"/>
        <rFont val="Times New Roman"/>
        <family val="1"/>
      </rPr>
      <t>q</t>
    </r>
    <r>
      <rPr>
        <i/>
        <vertAlign val="subscript"/>
        <sz val="12"/>
        <color theme="1"/>
        <rFont val="Times New Roman"/>
        <family val="1"/>
      </rPr>
      <t>fg</t>
    </r>
    <r>
      <rPr>
        <sz val="10"/>
        <color theme="1"/>
        <rFont val="ＭＳ Ｐゴシック"/>
        <family val="3"/>
        <charset val="128"/>
        <scheme val="minor"/>
      </rPr>
      <t>)</t>
    </r>
    <r>
      <rPr>
        <sz val="10"/>
        <color theme="1"/>
        <rFont val="Times New Roman"/>
        <family val="1"/>
      </rPr>
      <t>/7</t>
    </r>
    <phoneticPr fontId="1"/>
  </si>
  <si>
    <r>
      <t>2</t>
    </r>
    <r>
      <rPr>
        <sz val="10"/>
        <color theme="1"/>
        <rFont val="ＭＳ Ｐゴシック"/>
        <family val="3"/>
        <charset val="128"/>
        <scheme val="minor"/>
      </rPr>
      <t>)</t>
    </r>
    <phoneticPr fontId="1"/>
  </si>
  <si>
    <r>
      <rPr>
        <i/>
        <sz val="10"/>
        <color theme="1"/>
        <rFont val="Times New Roman"/>
        <family val="1"/>
      </rPr>
      <t xml:space="preserve"> S=</t>
    </r>
    <r>
      <rPr>
        <sz val="10"/>
        <color theme="1"/>
        <rFont val="ＭＳ Ｐゴシック"/>
        <family val="3"/>
        <charset val="128"/>
      </rPr>
      <t>(</t>
    </r>
    <r>
      <rPr>
        <i/>
        <sz val="10"/>
        <color theme="1"/>
        <rFont val="Times New Roman"/>
        <family val="1"/>
      </rPr>
      <t>q</t>
    </r>
    <r>
      <rPr>
        <i/>
        <vertAlign val="subscript"/>
        <sz val="12"/>
        <color theme="1"/>
        <rFont val="Times New Roman"/>
        <family val="1"/>
      </rPr>
      <t>sa</t>
    </r>
    <r>
      <rPr>
        <sz val="10"/>
        <color theme="1"/>
        <rFont val="Times New Roman"/>
        <family val="1"/>
      </rPr>
      <t>+</t>
    </r>
    <r>
      <rPr>
        <i/>
        <sz val="10"/>
        <color theme="1"/>
        <rFont val="Times New Roman"/>
        <family val="1"/>
      </rPr>
      <t>q</t>
    </r>
    <r>
      <rPr>
        <i/>
        <vertAlign val="subscript"/>
        <sz val="12"/>
        <color theme="1"/>
        <rFont val="Times New Roman"/>
        <family val="1"/>
      </rPr>
      <t>sb</t>
    </r>
    <r>
      <rPr>
        <sz val="10"/>
        <color theme="1"/>
        <rFont val="Times New Roman"/>
        <family val="1"/>
      </rPr>
      <t>+</t>
    </r>
    <r>
      <rPr>
        <i/>
        <sz val="10"/>
        <color theme="1"/>
        <rFont val="Times New Roman"/>
        <family val="1"/>
      </rPr>
      <t>q</t>
    </r>
    <r>
      <rPr>
        <i/>
        <vertAlign val="subscript"/>
        <sz val="12"/>
        <color theme="1"/>
        <rFont val="Times New Roman"/>
        <family val="1"/>
      </rPr>
      <t>sc</t>
    </r>
    <r>
      <rPr>
        <sz val="10"/>
        <color theme="1"/>
        <rFont val="Times New Roman"/>
        <family val="1"/>
      </rPr>
      <t>+</t>
    </r>
    <r>
      <rPr>
        <i/>
        <sz val="10"/>
        <color theme="1"/>
        <rFont val="Times New Roman"/>
        <family val="1"/>
      </rPr>
      <t>q</t>
    </r>
    <r>
      <rPr>
        <i/>
        <vertAlign val="subscript"/>
        <sz val="12"/>
        <color theme="1"/>
        <rFont val="Times New Roman"/>
        <family val="1"/>
      </rPr>
      <t>sd</t>
    </r>
    <r>
      <rPr>
        <sz val="10"/>
        <color theme="1"/>
        <rFont val="ＭＳ Ｐゴシック"/>
        <family val="3"/>
        <charset val="128"/>
        <scheme val="minor"/>
      </rPr>
      <t>)</t>
    </r>
    <r>
      <rPr>
        <sz val="10"/>
        <color theme="1"/>
        <rFont val="Times New Roman"/>
        <family val="1"/>
      </rPr>
      <t>/4</t>
    </r>
    <phoneticPr fontId="1"/>
  </si>
  <si>
    <r>
      <t>3</t>
    </r>
    <r>
      <rPr>
        <sz val="10"/>
        <color theme="1"/>
        <rFont val="ＭＳ Ｐゴシック"/>
        <family val="3"/>
        <charset val="128"/>
        <scheme val="minor"/>
      </rPr>
      <t>)</t>
    </r>
    <phoneticPr fontId="1"/>
  </si>
  <si>
    <t xml:space="preserve"> T=</t>
    <phoneticPr fontId="1"/>
  </si>
  <si>
    <r>
      <t>4</t>
    </r>
    <r>
      <rPr>
        <sz val="10"/>
        <color theme="1"/>
        <rFont val="ＭＳ Ｐゴシック"/>
        <family val="3"/>
        <charset val="128"/>
        <scheme val="minor"/>
      </rPr>
      <t>)</t>
    </r>
    <phoneticPr fontId="1"/>
  </si>
  <si>
    <t xml:space="preserve"> L=</t>
    <phoneticPr fontId="1"/>
  </si>
  <si>
    <t>n=</t>
    <phoneticPr fontId="1"/>
  </si>
  <si>
    <r>
      <rPr>
        <sz val="9"/>
        <color theme="1"/>
        <rFont val="ＭＳ Ｐ明朝"/>
        <family val="1"/>
        <charset val="128"/>
      </rPr>
      <t>　　</t>
    </r>
    <r>
      <rPr>
        <sz val="9"/>
        <color theme="1"/>
        <rFont val="Times New Roman"/>
        <family val="1"/>
      </rPr>
      <t>2m</t>
    </r>
    <r>
      <rPr>
        <sz val="9"/>
        <color theme="1"/>
        <rFont val="ＭＳ Ｐ明朝"/>
        <family val="1"/>
        <charset val="128"/>
      </rPr>
      <t>＜</t>
    </r>
    <r>
      <rPr>
        <i/>
        <sz val="9"/>
        <color theme="1"/>
        <rFont val="Times New Roman"/>
        <family val="1"/>
      </rPr>
      <t>H</t>
    </r>
    <r>
      <rPr>
        <sz val="9"/>
        <color theme="1"/>
        <rFont val="ＭＳ Ｐ明朝"/>
        <family val="1"/>
        <charset val="128"/>
      </rPr>
      <t>≦</t>
    </r>
    <r>
      <rPr>
        <sz val="9"/>
        <color theme="1"/>
        <rFont val="Times New Roman"/>
        <family val="1"/>
      </rPr>
      <t>2.2m</t>
    </r>
    <r>
      <rPr>
        <sz val="9"/>
        <color theme="1"/>
        <rFont val="ＭＳ Ｐ明朝"/>
        <family val="1"/>
        <charset val="128"/>
      </rPr>
      <t>では</t>
    </r>
    <r>
      <rPr>
        <sz val="9"/>
        <color theme="1"/>
        <rFont val="Times New Roman"/>
        <family val="1"/>
      </rPr>
      <t xml:space="preserve"> </t>
    </r>
    <r>
      <rPr>
        <i/>
        <sz val="9"/>
        <color theme="1"/>
        <rFont val="Times New Roman"/>
        <family val="1"/>
      </rPr>
      <t>t</t>
    </r>
    <r>
      <rPr>
        <sz val="9"/>
        <color theme="1"/>
        <rFont val="ＭＳ Ｐ明朝"/>
        <family val="1"/>
        <charset val="128"/>
      </rPr>
      <t>≧</t>
    </r>
    <r>
      <rPr>
        <sz val="9"/>
        <color theme="1"/>
        <rFont val="Times New Roman"/>
        <family val="1"/>
      </rPr>
      <t>150</t>
    </r>
    <r>
      <rPr>
        <sz val="9"/>
        <color theme="1"/>
        <rFont val="ＭＳ Ｐ明朝"/>
        <family val="1"/>
        <charset val="128"/>
      </rPr>
      <t>㎜</t>
    </r>
    <phoneticPr fontId="1"/>
  </si>
  <si>
    <r>
      <t>5</t>
    </r>
    <r>
      <rPr>
        <sz val="10"/>
        <color theme="1"/>
        <rFont val="ＭＳ Ｐゴシック"/>
        <family val="3"/>
        <charset val="128"/>
        <scheme val="minor"/>
      </rPr>
      <t>)</t>
    </r>
    <phoneticPr fontId="1"/>
  </si>
  <si>
    <r>
      <t>6</t>
    </r>
    <r>
      <rPr>
        <sz val="10"/>
        <color theme="1"/>
        <rFont val="ＭＳ Ｐゴシック"/>
        <family val="3"/>
        <charset val="128"/>
        <scheme val="minor"/>
      </rPr>
      <t>)</t>
    </r>
    <phoneticPr fontId="1"/>
  </si>
  <si>
    <r>
      <rPr>
        <sz val="10"/>
        <color theme="1"/>
        <rFont val="ＭＳ ゴシック"/>
        <family val="3"/>
        <charset val="128"/>
      </rPr>
      <t>ランク</t>
    </r>
    <phoneticPr fontId="1"/>
  </si>
  <si>
    <r>
      <t>A</t>
    </r>
    <r>
      <rPr>
        <sz val="10"/>
        <color theme="1"/>
        <rFont val="ＭＳ ゴシック"/>
        <family val="3"/>
        <charset val="128"/>
      </rPr>
      <t>～</t>
    </r>
    <r>
      <rPr>
        <sz val="10"/>
        <color theme="1"/>
        <rFont val="Times New Roman"/>
        <family val="1"/>
      </rPr>
      <t>C</t>
    </r>
    <phoneticPr fontId="1"/>
  </si>
  <si>
    <r>
      <t>0.4</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1</t>
    </r>
    <r>
      <rPr>
        <sz val="10"/>
        <color theme="1"/>
        <rFont val="ＭＳ Ｐゴシック"/>
        <family val="3"/>
        <charset val="128"/>
        <scheme val="min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1</t>
    </r>
    <r>
      <rPr>
        <sz val="10"/>
        <color theme="1"/>
        <rFont val="ＭＳ Ｐゴシック"/>
        <family val="3"/>
        <charset val="128"/>
        <scheme val="minor"/>
      </rPr>
      <t>)</t>
    </r>
    <r>
      <rPr>
        <sz val="10"/>
        <color theme="1"/>
        <rFont val="ＭＳ 明朝"/>
        <family val="1"/>
        <charset val="128"/>
      </rPr>
      <t>≦</t>
    </r>
    <r>
      <rPr>
        <sz val="10"/>
        <color theme="1"/>
        <rFont val="Times New Roman"/>
        <family val="1"/>
      </rPr>
      <t>1.0</t>
    </r>
    <phoneticPr fontId="1"/>
  </si>
  <si>
    <t>D</t>
    <phoneticPr fontId="1"/>
  </si>
  <si>
    <r>
      <t>0.2</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1</t>
    </r>
    <r>
      <rPr>
        <sz val="10"/>
        <color theme="1"/>
        <rFont val="ＭＳ Ｐゴシック"/>
        <family val="3"/>
        <charset val="128"/>
        <scheme val="min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1</t>
    </r>
    <r>
      <rPr>
        <sz val="10"/>
        <color theme="1"/>
        <rFont val="ＭＳ Ｐゴシック"/>
        <family val="3"/>
        <charset val="128"/>
        <scheme val="minor"/>
      </rPr>
      <t>)</t>
    </r>
    <r>
      <rPr>
        <sz val="10"/>
        <color theme="1"/>
        <rFont val="ＭＳ 明朝"/>
        <family val="1"/>
        <charset val="128"/>
      </rPr>
      <t>＜</t>
    </r>
    <r>
      <rPr>
        <sz val="10"/>
        <color theme="1"/>
        <rFont val="Times New Roman"/>
        <family val="1"/>
      </rPr>
      <t>0.4</t>
    </r>
    <phoneticPr fontId="1"/>
  </si>
  <si>
    <t>E</t>
    <phoneticPr fontId="1"/>
  </si>
  <si>
    <t>―</t>
    <phoneticPr fontId="1"/>
  </si>
  <si>
    <t>（１次調査表の不明の箇所および空白の欄は、再調査の上記入すること）</t>
    <phoneticPr fontId="1"/>
  </si>
  <si>
    <r>
      <t>kN/</t>
    </r>
    <r>
      <rPr>
        <sz val="9"/>
        <color theme="1"/>
        <rFont val="ＭＳ Ｐ明朝"/>
        <family val="1"/>
        <charset val="128"/>
      </rPr>
      <t>㎡</t>
    </r>
    <phoneticPr fontId="1"/>
  </si>
  <si>
    <r>
      <rPr>
        <i/>
        <sz val="10"/>
        <color theme="1"/>
        <rFont val="Times New Roman"/>
        <family val="1"/>
      </rPr>
      <t>D</t>
    </r>
    <r>
      <rPr>
        <sz val="10"/>
        <color theme="1"/>
        <rFont val="Times New Roman"/>
        <family val="1"/>
      </rPr>
      <t>=</t>
    </r>
    <phoneticPr fontId="1"/>
  </si>
  <si>
    <r>
      <t xml:space="preserve">   /</t>
    </r>
    <r>
      <rPr>
        <i/>
        <sz val="10"/>
        <color theme="1"/>
        <rFont val="Times New Roman"/>
        <family val="1"/>
      </rPr>
      <t xml:space="preserve"> b</t>
    </r>
    <r>
      <rPr>
        <sz val="10"/>
        <color theme="1"/>
        <rFont val="Times New Roman"/>
        <family val="1"/>
      </rPr>
      <t>=</t>
    </r>
    <phoneticPr fontId="1"/>
  </si>
  <si>
    <r>
      <t xml:space="preserve">   / </t>
    </r>
    <r>
      <rPr>
        <i/>
        <sz val="10"/>
        <color theme="1"/>
        <rFont val="Times New Roman"/>
        <family val="1"/>
      </rPr>
      <t>B</t>
    </r>
    <r>
      <rPr>
        <sz val="10"/>
        <color theme="1"/>
        <rFont val="Times New Roman"/>
        <family val="1"/>
      </rPr>
      <t>=</t>
    </r>
    <phoneticPr fontId="1"/>
  </si>
  <si>
    <r>
      <rPr>
        <sz val="10"/>
        <color theme="1"/>
        <rFont val="Times New Roman"/>
        <family val="1"/>
      </rPr>
      <t xml:space="preserve"> / </t>
    </r>
    <r>
      <rPr>
        <i/>
        <sz val="10"/>
        <color theme="1"/>
        <rFont val="Times New Roman"/>
        <family val="1"/>
      </rPr>
      <t>e</t>
    </r>
    <r>
      <rPr>
        <sz val="10"/>
        <color theme="1"/>
        <rFont val="Times New Roman"/>
        <family val="1"/>
      </rPr>
      <t>=</t>
    </r>
    <phoneticPr fontId="1"/>
  </si>
  <si>
    <r>
      <rPr>
        <sz val="10"/>
        <color theme="1"/>
        <rFont val="Times New Roman"/>
        <family val="1"/>
      </rPr>
      <t xml:space="preserve">/ </t>
    </r>
    <r>
      <rPr>
        <i/>
        <sz val="10"/>
        <color theme="1"/>
        <rFont val="Times New Roman"/>
        <family val="1"/>
      </rPr>
      <t>D</t>
    </r>
    <r>
      <rPr>
        <vertAlign val="subscript"/>
        <sz val="12"/>
        <color theme="1"/>
        <rFont val="Times New Roman"/>
        <family val="1"/>
      </rPr>
      <t>1</t>
    </r>
    <r>
      <rPr>
        <sz val="10"/>
        <color theme="1"/>
        <rFont val="Times New Roman"/>
        <family val="1"/>
      </rPr>
      <t>=</t>
    </r>
    <phoneticPr fontId="1"/>
  </si>
  <si>
    <r>
      <rPr>
        <sz val="10"/>
        <color theme="1"/>
        <rFont val="Times New Roman"/>
        <family val="1"/>
      </rPr>
      <t xml:space="preserve"> / </t>
    </r>
    <r>
      <rPr>
        <i/>
        <sz val="10"/>
        <color theme="1"/>
        <rFont val="Times New Roman"/>
        <family val="1"/>
      </rPr>
      <t>D</t>
    </r>
    <r>
      <rPr>
        <vertAlign val="subscript"/>
        <sz val="12"/>
        <color theme="1"/>
        <rFont val="Times New Roman"/>
        <family val="1"/>
      </rPr>
      <t>2</t>
    </r>
    <r>
      <rPr>
        <sz val="10"/>
        <color theme="1"/>
        <rFont val="Times New Roman"/>
        <family val="1"/>
      </rPr>
      <t>=</t>
    </r>
    <phoneticPr fontId="1"/>
  </si>
  <si>
    <r>
      <t xml:space="preserve"> </t>
    </r>
    <r>
      <rPr>
        <sz val="10"/>
        <color theme="1"/>
        <rFont val="Times New Roman"/>
        <family val="1"/>
      </rPr>
      <t xml:space="preserve"> / </t>
    </r>
    <r>
      <rPr>
        <i/>
        <sz val="10"/>
        <color theme="1"/>
        <rFont val="Times New Roman"/>
        <family val="1"/>
      </rPr>
      <t>D</t>
    </r>
    <r>
      <rPr>
        <i/>
        <vertAlign val="subscript"/>
        <sz val="12"/>
        <color theme="1"/>
        <rFont val="Times New Roman"/>
        <family val="1"/>
      </rPr>
      <t>f</t>
    </r>
    <r>
      <rPr>
        <sz val="10"/>
        <color theme="1"/>
        <rFont val="Times New Roman"/>
        <family val="1"/>
      </rPr>
      <t>=</t>
    </r>
    <phoneticPr fontId="1"/>
  </si>
  <si>
    <t>① Ⅰ</t>
    <phoneticPr fontId="1"/>
  </si>
  <si>
    <t>② Ⅱ</t>
    <phoneticPr fontId="1"/>
  </si>
  <si>
    <t>③ Ⅲ</t>
    <phoneticPr fontId="1"/>
  </si>
  <si>
    <r>
      <rPr>
        <i/>
        <sz val="10"/>
        <color theme="1"/>
        <rFont val="Times New Roman"/>
        <family val="1"/>
      </rPr>
      <t>q</t>
    </r>
    <r>
      <rPr>
        <i/>
        <vertAlign val="subscript"/>
        <sz val="12"/>
        <color theme="1"/>
        <rFont val="Times New Roman"/>
        <family val="1"/>
      </rPr>
      <t>ea</t>
    </r>
    <r>
      <rPr>
        <sz val="10"/>
        <color theme="1"/>
        <rFont val="ＭＳ 明朝"/>
        <family val="1"/>
        <charset val="128"/>
      </rPr>
      <t>値</t>
    </r>
    <phoneticPr fontId="1"/>
  </si>
  <si>
    <r>
      <rPr>
        <i/>
        <sz val="10"/>
        <color theme="1"/>
        <rFont val="Times New Roman"/>
        <family val="1"/>
      </rPr>
      <t>q</t>
    </r>
    <r>
      <rPr>
        <i/>
        <vertAlign val="subscript"/>
        <sz val="12"/>
        <color theme="1"/>
        <rFont val="Times New Roman"/>
        <family val="1"/>
      </rPr>
      <t>eg</t>
    </r>
    <r>
      <rPr>
        <sz val="10"/>
        <color theme="1"/>
        <rFont val="ＭＳ 明朝"/>
        <family val="1"/>
        <charset val="128"/>
      </rPr>
      <t>値</t>
    </r>
    <phoneticPr fontId="1"/>
  </si>
  <si>
    <r>
      <rPr>
        <i/>
        <sz val="10"/>
        <color theme="1"/>
        <rFont val="Times New Roman"/>
        <family val="1"/>
      </rPr>
      <t>q</t>
    </r>
    <r>
      <rPr>
        <i/>
        <vertAlign val="subscript"/>
        <sz val="12"/>
        <color theme="1"/>
        <rFont val="Times New Roman"/>
        <family val="1"/>
      </rPr>
      <t>ee</t>
    </r>
    <r>
      <rPr>
        <sz val="10"/>
        <color theme="1"/>
        <rFont val="ＭＳ 明朝"/>
        <family val="1"/>
        <charset val="128"/>
      </rPr>
      <t>値</t>
    </r>
    <phoneticPr fontId="1"/>
  </si>
  <si>
    <r>
      <rPr>
        <i/>
        <sz val="10"/>
        <color theme="1"/>
        <rFont val="Times New Roman"/>
        <family val="1"/>
      </rPr>
      <t>q</t>
    </r>
    <r>
      <rPr>
        <i/>
        <vertAlign val="subscript"/>
        <sz val="12"/>
        <color theme="1"/>
        <rFont val="Times New Roman"/>
        <family val="1"/>
      </rPr>
      <t>eb</t>
    </r>
    <r>
      <rPr>
        <sz val="10"/>
        <color theme="1"/>
        <rFont val="ＭＳ 明朝"/>
        <family val="1"/>
        <charset val="128"/>
      </rPr>
      <t>値</t>
    </r>
    <phoneticPr fontId="1"/>
  </si>
  <si>
    <r>
      <rPr>
        <i/>
        <sz val="10"/>
        <color theme="1"/>
        <rFont val="Times New Roman"/>
        <family val="1"/>
      </rPr>
      <t>q</t>
    </r>
    <r>
      <rPr>
        <i/>
        <vertAlign val="subscript"/>
        <sz val="12"/>
        <color theme="1"/>
        <rFont val="Times New Roman"/>
        <family val="1"/>
      </rPr>
      <t>ef</t>
    </r>
    <r>
      <rPr>
        <sz val="10"/>
        <color theme="1"/>
        <rFont val="ＭＳ 明朝"/>
        <family val="1"/>
        <charset val="128"/>
      </rPr>
      <t>値</t>
    </r>
    <phoneticPr fontId="1"/>
  </si>
  <si>
    <r>
      <rPr>
        <i/>
        <sz val="10"/>
        <color theme="1"/>
        <rFont val="Times New Roman"/>
        <family val="1"/>
      </rPr>
      <t xml:space="preserve"> P</t>
    </r>
    <r>
      <rPr>
        <i/>
        <vertAlign val="subscript"/>
        <sz val="12"/>
        <color theme="1"/>
        <rFont val="Times New Roman"/>
        <family val="1"/>
      </rPr>
      <t>s</t>
    </r>
    <r>
      <rPr>
        <vertAlign val="subscript"/>
        <sz val="12"/>
        <color theme="1"/>
        <rFont val="Times New Roman"/>
        <family val="1"/>
      </rPr>
      <t>1</t>
    </r>
    <r>
      <rPr>
        <sz val="10"/>
        <color theme="1"/>
        <rFont val="ＭＳ Ｐ明朝"/>
        <family val="1"/>
        <charset val="128"/>
      </rPr>
      <t>＝</t>
    </r>
    <r>
      <rPr>
        <sz val="10"/>
        <color theme="1"/>
        <rFont val="ＭＳ Ｐゴシック"/>
        <family val="3"/>
        <charset val="128"/>
        <scheme val="minor"/>
      </rPr>
      <t>（</t>
    </r>
    <r>
      <rPr>
        <i/>
        <sz val="10"/>
        <color theme="1"/>
        <rFont val="Times New Roman"/>
        <family val="1"/>
      </rPr>
      <t>F</t>
    </r>
    <r>
      <rPr>
        <sz val="10"/>
        <color theme="1"/>
        <rFont val="ＭＳ Ｐ明朝"/>
        <family val="1"/>
        <charset val="128"/>
      </rPr>
      <t>・</t>
    </r>
    <r>
      <rPr>
        <i/>
        <sz val="10"/>
        <color theme="1"/>
        <rFont val="Times New Roman"/>
        <family val="1"/>
      </rPr>
      <t>S</t>
    </r>
    <r>
      <rPr>
        <sz val="10"/>
        <color theme="1"/>
        <rFont val="ＭＳ Ｐ明朝"/>
        <family val="1"/>
        <charset val="128"/>
      </rPr>
      <t>・</t>
    </r>
    <r>
      <rPr>
        <i/>
        <sz val="10"/>
        <color theme="1"/>
        <rFont val="Times New Roman"/>
        <family val="1"/>
      </rPr>
      <t>T+L</t>
    </r>
    <r>
      <rPr>
        <sz val="10"/>
        <color theme="1"/>
        <rFont val="ＭＳ Ｐゴシック"/>
        <family val="3"/>
        <charset val="128"/>
        <scheme val="minor"/>
      </rPr>
      <t>）</t>
    </r>
    <r>
      <rPr>
        <sz val="10"/>
        <color theme="1"/>
        <rFont val="Times New Roman"/>
        <family val="1"/>
      </rPr>
      <t>/</t>
    </r>
    <r>
      <rPr>
        <i/>
        <sz val="10"/>
        <color theme="1"/>
        <rFont val="Times New Roman"/>
        <family val="1"/>
      </rPr>
      <t>n</t>
    </r>
    <phoneticPr fontId="1"/>
  </si>
  <si>
    <r>
      <t xml:space="preserve"> </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明朝"/>
        <family val="1"/>
        <charset val="128"/>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1</t>
    </r>
    <r>
      <rPr>
        <sz val="10"/>
        <color theme="1"/>
        <rFont val="ＭＳ Ｐ明朝"/>
        <family val="1"/>
        <charset val="128"/>
      </rPr>
      <t>･</t>
    </r>
    <r>
      <rPr>
        <i/>
        <sz val="10"/>
        <color theme="1"/>
        <rFont val="Times New Roman"/>
        <family val="1"/>
      </rPr>
      <t>q</t>
    </r>
    <r>
      <rPr>
        <i/>
        <vertAlign val="subscript"/>
        <sz val="12"/>
        <color theme="1"/>
        <rFont val="Times New Roman"/>
        <family val="1"/>
      </rPr>
      <t>e</t>
    </r>
    <r>
      <rPr>
        <sz val="10"/>
        <color theme="1"/>
        <rFont val="ＭＳ Ｐ明朝"/>
        <family val="1"/>
        <charset val="128"/>
      </rPr>
      <t>・</t>
    </r>
    <r>
      <rPr>
        <i/>
        <sz val="10"/>
        <color theme="1"/>
        <rFont val="Times New Roman"/>
        <family val="1"/>
      </rPr>
      <t>q</t>
    </r>
    <r>
      <rPr>
        <i/>
        <vertAlign val="subscript"/>
        <sz val="12"/>
        <color theme="1"/>
        <rFont val="Times New Roman"/>
        <family val="1"/>
      </rPr>
      <t>f</t>
    </r>
    <phoneticPr fontId="1"/>
  </si>
  <si>
    <r>
      <t>A</t>
    </r>
    <r>
      <rPr>
        <sz val="10"/>
        <color theme="1"/>
        <rFont val="ＭＳ ゴシック"/>
        <family val="3"/>
        <charset val="128"/>
      </rPr>
      <t/>
    </r>
    <phoneticPr fontId="1"/>
  </si>
  <si>
    <t>B</t>
    <phoneticPr fontId="1"/>
  </si>
  <si>
    <t>C</t>
    <phoneticPr fontId="1"/>
  </si>
  <si>
    <r>
      <rPr>
        <i/>
        <sz val="9"/>
        <color theme="1"/>
        <rFont val="Times New Roman"/>
        <family val="1"/>
      </rPr>
      <t>L</t>
    </r>
    <r>
      <rPr>
        <sz val="9"/>
        <color theme="1"/>
        <rFont val="Times New Roman"/>
        <family val="1"/>
      </rPr>
      <t>=</t>
    </r>
    <phoneticPr fontId="1"/>
  </si>
  <si>
    <r>
      <rPr>
        <i/>
        <sz val="9"/>
        <color theme="1"/>
        <rFont val="Times New Roman"/>
        <family val="1"/>
      </rPr>
      <t>t</t>
    </r>
    <r>
      <rPr>
        <sz val="9"/>
        <color theme="1"/>
        <rFont val="Times New Roman"/>
        <family val="1"/>
      </rPr>
      <t>=</t>
    </r>
    <phoneticPr fontId="1"/>
  </si>
  <si>
    <r>
      <rPr>
        <i/>
        <sz val="9"/>
        <color theme="1"/>
        <rFont val="Times New Roman"/>
        <family val="1"/>
      </rPr>
      <t>H</t>
    </r>
    <r>
      <rPr>
        <sz val="9"/>
        <color theme="1"/>
        <rFont val="Times New Roman"/>
        <family val="1"/>
      </rPr>
      <t>=</t>
    </r>
    <phoneticPr fontId="1"/>
  </si>
  <si>
    <r>
      <rPr>
        <i/>
        <sz val="9"/>
        <color theme="1"/>
        <rFont val="Times New Roman"/>
        <family val="1"/>
      </rPr>
      <t>H</t>
    </r>
    <r>
      <rPr>
        <sz val="9"/>
        <color theme="1"/>
        <rFont val="Times New Roman"/>
        <family val="1"/>
      </rPr>
      <t>=</t>
    </r>
    <phoneticPr fontId="1"/>
  </si>
  <si>
    <t>動き</t>
    <phoneticPr fontId="1"/>
  </si>
  <si>
    <t>m</t>
    <phoneticPr fontId="1"/>
  </si>
  <si>
    <r>
      <rPr>
        <sz val="10"/>
        <color theme="1"/>
        <rFont val="ＭＳ Ｐゴシック"/>
        <family val="3"/>
        <charset val="128"/>
      </rPr>
      <t>腰壁高さ</t>
    </r>
    <rPh sb="0" eb="2">
      <t>コシカベ</t>
    </rPh>
    <rPh sb="2" eb="3">
      <t>タカ</t>
    </rPh>
    <phoneticPr fontId="1"/>
  </si>
  <si>
    <r>
      <rPr>
        <sz val="10"/>
        <color theme="1"/>
        <rFont val="ＭＳ Ｐゴシック"/>
        <family val="3"/>
        <charset val="128"/>
      </rPr>
      <t>ﾌｪﾝｽ高さ</t>
    </r>
    <rPh sb="4" eb="5">
      <t>タカ</t>
    </rPh>
    <phoneticPr fontId="1"/>
  </si>
  <si>
    <r>
      <rPr>
        <sz val="10"/>
        <color theme="1"/>
        <rFont val="ＭＳ Ｐゴシック"/>
        <family val="3"/>
        <charset val="128"/>
      </rPr>
      <t>立上り壁高さ</t>
    </r>
    <rPh sb="4" eb="5">
      <t>タカ</t>
    </rPh>
    <phoneticPr fontId="1"/>
  </si>
  <si>
    <r>
      <rPr>
        <sz val="10"/>
        <color theme="1"/>
        <rFont val="ＭＳ Ｐゴシック"/>
        <family val="3"/>
        <charset val="128"/>
      </rPr>
      <t>ﾌｪﾝｽ長さ</t>
    </r>
    <rPh sb="4" eb="5">
      <t>ナガ</t>
    </rPh>
    <phoneticPr fontId="1"/>
  </si>
  <si>
    <r>
      <rPr>
        <sz val="10"/>
        <color theme="1"/>
        <rFont val="ＭＳ Ｐゴシック"/>
        <family val="3"/>
        <charset val="128"/>
      </rPr>
      <t>立上り壁長さ</t>
    </r>
    <phoneticPr fontId="1"/>
  </si>
  <si>
    <r>
      <rPr>
        <sz val="10"/>
        <color theme="1"/>
        <rFont val="ＭＳ Ｐゴシック"/>
        <family val="3"/>
        <charset val="128"/>
      </rPr>
      <t>径または呼び名</t>
    </r>
    <rPh sb="0" eb="1">
      <t>ケイ</t>
    </rPh>
    <rPh sb="4" eb="5">
      <t>ヨ</t>
    </rPh>
    <rPh sb="6" eb="7">
      <t>ナ</t>
    </rPh>
    <phoneticPr fontId="1"/>
  </si>
  <si>
    <r>
      <rPr>
        <sz val="5"/>
        <color theme="1"/>
        <rFont val="Times New Roman"/>
        <family val="1"/>
      </rPr>
      <t xml:space="preserve"> </t>
    </r>
    <r>
      <rPr>
        <sz val="7.4"/>
        <color theme="1"/>
        <rFont val="ＭＳ Ｐゴシック"/>
        <family val="3"/>
        <charset val="128"/>
      </rPr>
      <t>※錆の状況ランク</t>
    </r>
    <r>
      <rPr>
        <sz val="7.4"/>
        <color theme="1"/>
        <rFont val="Times New Roman"/>
        <family val="1"/>
      </rPr>
      <t xml:space="preserve"> </t>
    </r>
    <r>
      <rPr>
        <sz val="7.4"/>
        <color theme="1"/>
        <rFont val="ＭＳ Ｐゴシック"/>
        <family val="3"/>
        <charset val="128"/>
      </rPr>
      <t>Ⅰ</t>
    </r>
    <r>
      <rPr>
        <sz val="7.5"/>
        <color theme="1"/>
        <rFont val="ＭＳ Ｐゴシック"/>
        <family val="3"/>
        <charset val="128"/>
      </rPr>
      <t>：</t>
    </r>
    <r>
      <rPr>
        <sz val="7.4"/>
        <color theme="1"/>
        <rFont val="ＭＳ Ｐゴシック"/>
        <family val="3"/>
        <charset val="128"/>
      </rPr>
      <t>表層に錆が発生しているが内部は健全な状態．Ⅱ：部分的に断面欠損</t>
    </r>
    <r>
      <rPr>
        <sz val="7.4"/>
        <color theme="1"/>
        <rFont val="Times New Roman"/>
        <family val="1"/>
      </rPr>
      <t>(</t>
    </r>
    <r>
      <rPr>
        <sz val="7.4"/>
        <color theme="1"/>
        <rFont val="ＭＳ Ｐゴシック"/>
        <family val="3"/>
        <charset val="128"/>
      </rPr>
      <t>断面欠損≦</t>
    </r>
    <r>
      <rPr>
        <sz val="7.4"/>
        <color theme="1"/>
        <rFont val="Times New Roman"/>
        <family val="1"/>
      </rPr>
      <t>20</t>
    </r>
    <r>
      <rPr>
        <sz val="7.4"/>
        <color theme="1"/>
        <rFont val="ＭＳ Ｐゴシック"/>
        <family val="3"/>
        <charset val="128"/>
      </rPr>
      <t>％</t>
    </r>
    <r>
      <rPr>
        <sz val="7.4"/>
        <color theme="1"/>
        <rFont val="Times New Roman"/>
        <family val="1"/>
      </rPr>
      <t>)</t>
    </r>
    <r>
      <rPr>
        <sz val="7.4"/>
        <color theme="1"/>
        <rFont val="ＭＳ Ｐゴシック"/>
        <family val="3"/>
        <charset val="128"/>
      </rPr>
      <t>がある状態．Ⅲ：原型が不明なほど腐食している状態．</t>
    </r>
    <phoneticPr fontId="1"/>
  </si>
  <si>
    <t>大きさ</t>
    <phoneticPr fontId="1"/>
  </si>
  <si>
    <r>
      <rPr>
        <sz val="8"/>
        <color theme="1"/>
        <rFont val="Times New Roman"/>
        <family val="1"/>
      </rPr>
      <t xml:space="preserve">m </t>
    </r>
    <r>
      <rPr>
        <sz val="10"/>
        <color theme="1"/>
        <rFont val="Times New Roman"/>
        <family val="1"/>
      </rPr>
      <t xml:space="preserve">/ </t>
    </r>
    <r>
      <rPr>
        <sz val="10"/>
        <color theme="1"/>
        <rFont val="ＭＳ Ｐ明朝"/>
        <family val="1"/>
        <charset val="128"/>
      </rPr>
      <t>最小</t>
    </r>
    <phoneticPr fontId="1"/>
  </si>
  <si>
    <r>
      <rPr>
        <sz val="8"/>
        <color theme="1"/>
        <rFont val="Times New Roman"/>
        <family val="1"/>
      </rPr>
      <t xml:space="preserve">m </t>
    </r>
    <r>
      <rPr>
        <sz val="10"/>
        <color theme="1"/>
        <rFont val="Times New Roman"/>
        <family val="1"/>
      </rPr>
      <t xml:space="preserve">/ </t>
    </r>
    <r>
      <rPr>
        <sz val="10"/>
        <color theme="1"/>
        <rFont val="ＭＳ Ｐ明朝"/>
        <family val="1"/>
        <charset val="128"/>
      </rPr>
      <t>平均</t>
    </r>
    <phoneticPr fontId="1"/>
  </si>
  <si>
    <r>
      <t>根入れ深さ（</t>
    </r>
    <r>
      <rPr>
        <i/>
        <sz val="10"/>
        <color theme="1"/>
        <rFont val="Times New Roman"/>
        <family val="1"/>
      </rPr>
      <t>D</t>
    </r>
    <r>
      <rPr>
        <i/>
        <vertAlign val="subscript"/>
        <sz val="11"/>
        <color theme="1"/>
        <rFont val="Times New Roman"/>
        <family val="1"/>
      </rPr>
      <t>f</t>
    </r>
    <r>
      <rPr>
        <sz val="10"/>
        <color theme="1"/>
        <rFont val="ＭＳ Ｐゴシック"/>
        <family val="3"/>
        <charset val="128"/>
        <scheme val="minor"/>
      </rPr>
      <t>：</t>
    </r>
    <r>
      <rPr>
        <sz val="9"/>
        <color theme="1"/>
        <rFont val="ＭＳ Ｐ明朝"/>
        <family val="1"/>
        <charset val="128"/>
      </rPr>
      <t>㎜</t>
    </r>
    <r>
      <rPr>
        <sz val="10"/>
        <color theme="1"/>
        <rFont val="ＭＳ Ｐゴシック"/>
        <family val="3"/>
        <charset val="128"/>
        <scheme val="minor"/>
      </rPr>
      <t>）</t>
    </r>
    <phoneticPr fontId="1"/>
  </si>
  <si>
    <t>㎜</t>
    <phoneticPr fontId="1"/>
  </si>
  <si>
    <r>
      <rPr>
        <i/>
        <sz val="10"/>
        <color theme="1"/>
        <rFont val="Times New Roman"/>
        <family val="1"/>
      </rPr>
      <t>L</t>
    </r>
    <r>
      <rPr>
        <sz val="10"/>
        <color theme="1"/>
        <rFont val="ＭＳ Ｐ明朝"/>
        <family val="1"/>
        <charset val="128"/>
      </rPr>
      <t>値</t>
    </r>
    <rPh sb="1" eb="2">
      <t>チ</t>
    </rPh>
    <phoneticPr fontId="1"/>
  </si>
  <si>
    <r>
      <rPr>
        <i/>
        <sz val="10"/>
        <rFont val="Times New Roman"/>
        <family val="1"/>
      </rPr>
      <t>q</t>
    </r>
    <r>
      <rPr>
        <i/>
        <vertAlign val="subscript"/>
        <sz val="12"/>
        <rFont val="Times New Roman"/>
        <family val="1"/>
      </rPr>
      <t>fa</t>
    </r>
    <r>
      <rPr>
        <sz val="10"/>
        <rFont val="ＭＳ Ｐ明朝"/>
        <family val="1"/>
        <charset val="128"/>
      </rPr>
      <t>値</t>
    </r>
    <phoneticPr fontId="1"/>
  </si>
  <si>
    <r>
      <rPr>
        <i/>
        <sz val="10"/>
        <color theme="1"/>
        <rFont val="Times New Roman"/>
        <family val="1"/>
      </rPr>
      <t>q</t>
    </r>
    <r>
      <rPr>
        <i/>
        <vertAlign val="subscript"/>
        <sz val="12"/>
        <color theme="1"/>
        <rFont val="Times New Roman"/>
        <family val="1"/>
      </rPr>
      <t>fd</t>
    </r>
    <r>
      <rPr>
        <sz val="10"/>
        <color theme="1"/>
        <rFont val="ＭＳ Ｐ明朝"/>
        <family val="1"/>
        <charset val="128"/>
      </rPr>
      <t>値</t>
    </r>
    <phoneticPr fontId="1"/>
  </si>
  <si>
    <r>
      <rPr>
        <i/>
        <sz val="10"/>
        <color theme="1"/>
        <rFont val="Times New Roman"/>
        <family val="1"/>
      </rPr>
      <t>q</t>
    </r>
    <r>
      <rPr>
        <i/>
        <vertAlign val="subscript"/>
        <sz val="12"/>
        <color theme="1"/>
        <rFont val="Times New Roman"/>
        <family val="1"/>
      </rPr>
      <t>ea</t>
    </r>
    <r>
      <rPr>
        <sz val="10"/>
        <color theme="1"/>
        <rFont val="ＭＳ Ｐ明朝"/>
        <family val="1"/>
        <charset val="128"/>
      </rPr>
      <t>値</t>
    </r>
    <phoneticPr fontId="1"/>
  </si>
  <si>
    <r>
      <rPr>
        <i/>
        <sz val="10"/>
        <color theme="1"/>
        <rFont val="Times New Roman"/>
        <family val="1"/>
      </rPr>
      <t>q</t>
    </r>
    <r>
      <rPr>
        <i/>
        <vertAlign val="subscript"/>
        <sz val="12"/>
        <color theme="1"/>
        <rFont val="Times New Roman"/>
        <family val="1"/>
      </rPr>
      <t>eb</t>
    </r>
    <r>
      <rPr>
        <sz val="10"/>
        <color theme="1"/>
        <rFont val="ＭＳ Ｐ明朝"/>
        <family val="1"/>
        <charset val="128"/>
      </rPr>
      <t>値</t>
    </r>
    <phoneticPr fontId="1"/>
  </si>
  <si>
    <r>
      <t>基礎の有無・根入れ深さ</t>
    </r>
    <r>
      <rPr>
        <sz val="10"/>
        <color theme="1"/>
        <rFont val="ＭＳ Ｐ明朝"/>
        <family val="1"/>
        <charset val="128"/>
      </rPr>
      <t>(</t>
    </r>
    <r>
      <rPr>
        <i/>
        <sz val="10"/>
        <color theme="1"/>
        <rFont val="Times New Roman"/>
        <family val="1"/>
      </rPr>
      <t>D</t>
    </r>
    <r>
      <rPr>
        <i/>
        <vertAlign val="subscript"/>
        <sz val="12"/>
        <color theme="1"/>
        <rFont val="Times New Roman"/>
        <family val="1"/>
      </rPr>
      <t>f</t>
    </r>
    <r>
      <rPr>
        <sz val="10"/>
        <color theme="1"/>
        <rFont val="ＭＳ Ｐ明朝"/>
        <family val="1"/>
        <charset val="128"/>
      </rPr>
      <t>：㎜）</t>
    </r>
    <rPh sb="0" eb="2">
      <t>キソ</t>
    </rPh>
    <rPh sb="3" eb="5">
      <t>ウム</t>
    </rPh>
    <rPh sb="6" eb="8">
      <t>ネイ</t>
    </rPh>
    <rPh sb="9" eb="10">
      <t>フカ</t>
    </rPh>
    <phoneticPr fontId="1"/>
  </si>
  <si>
    <r>
      <t>根入れ深さ</t>
    </r>
    <r>
      <rPr>
        <sz val="10"/>
        <color theme="1"/>
        <rFont val="ＭＳ Ｐ明朝"/>
        <family val="1"/>
        <charset val="128"/>
      </rPr>
      <t>(</t>
    </r>
    <r>
      <rPr>
        <i/>
        <sz val="10"/>
        <color theme="1"/>
        <rFont val="Times New Roman"/>
        <family val="1"/>
      </rPr>
      <t>D</t>
    </r>
    <r>
      <rPr>
        <i/>
        <vertAlign val="subscript"/>
        <sz val="10"/>
        <color theme="1"/>
        <rFont val="Times New Roman"/>
        <family val="1"/>
      </rPr>
      <t>f</t>
    </r>
    <r>
      <rPr>
        <sz val="10"/>
        <color theme="1"/>
        <rFont val="ＭＳ Ｐ明朝"/>
        <family val="1"/>
        <charset val="128"/>
      </rPr>
      <t>：㎜）</t>
    </r>
    <phoneticPr fontId="1"/>
  </si>
  <si>
    <r>
      <rPr>
        <i/>
        <sz val="10"/>
        <color theme="1"/>
        <rFont val="Times New Roman"/>
        <family val="1"/>
      </rPr>
      <t>q</t>
    </r>
    <r>
      <rPr>
        <i/>
        <vertAlign val="subscript"/>
        <sz val="12"/>
        <color theme="1"/>
        <rFont val="Times New Roman"/>
        <family val="1"/>
      </rPr>
      <t>ej</t>
    </r>
    <r>
      <rPr>
        <sz val="10"/>
        <color theme="1"/>
        <rFont val="ＭＳ 明朝"/>
        <family val="1"/>
        <charset val="128"/>
      </rPr>
      <t>値</t>
    </r>
    <phoneticPr fontId="1"/>
  </si>
  <si>
    <r>
      <rPr>
        <i/>
        <sz val="10"/>
        <color theme="1"/>
        <rFont val="Times New Roman"/>
        <family val="1"/>
      </rPr>
      <t>q</t>
    </r>
    <r>
      <rPr>
        <i/>
        <vertAlign val="subscript"/>
        <sz val="12"/>
        <color theme="1"/>
        <rFont val="Times New Roman"/>
        <family val="1"/>
      </rPr>
      <t>ff</t>
    </r>
    <r>
      <rPr>
        <sz val="10"/>
        <color theme="1"/>
        <rFont val="ＭＳ Ｐ明朝"/>
        <family val="1"/>
        <charset val="128"/>
      </rPr>
      <t>値</t>
    </r>
    <phoneticPr fontId="1"/>
  </si>
  <si>
    <t>高さ（１）</t>
    <rPh sb="0" eb="1">
      <t>タカ</t>
    </rPh>
    <phoneticPr fontId="1"/>
  </si>
  <si>
    <t>高さ（２）</t>
    <rPh sb="0" eb="1">
      <t>タカ</t>
    </rPh>
    <phoneticPr fontId="1"/>
  </si>
  <si>
    <t>擁壁高さ</t>
    <phoneticPr fontId="1"/>
  </si>
  <si>
    <r>
      <t>間　隔</t>
    </r>
    <r>
      <rPr>
        <sz val="10"/>
        <color theme="1"/>
        <rFont val="ＭＳ Ｐ明朝"/>
        <family val="1"/>
        <charset val="128"/>
      </rPr>
      <t>（㎜）</t>
    </r>
    <rPh sb="0" eb="1">
      <t>カン</t>
    </rPh>
    <rPh sb="2" eb="3">
      <t>カク</t>
    </rPh>
    <phoneticPr fontId="1"/>
  </si>
  <si>
    <r>
      <t>・</t>
    </r>
    <r>
      <rPr>
        <b/>
        <sz val="14"/>
        <color rgb="FF000000"/>
        <rFont val="Times New Roman"/>
        <family val="1"/>
      </rPr>
      <t>Excel</t>
    </r>
    <r>
      <rPr>
        <b/>
        <sz val="14"/>
        <color rgb="FF000000"/>
        <rFont val="ＭＳ Ｐゴシック"/>
        <family val="3"/>
        <charset val="128"/>
        <scheme val="minor"/>
      </rPr>
      <t>ワークシートの内容</t>
    </r>
  </si>
  <si>
    <r>
      <rPr>
        <b/>
        <sz val="14"/>
        <color theme="1"/>
        <rFont val="ＭＳ Ｐゴシック"/>
        <family val="3"/>
        <charset val="128"/>
        <scheme val="minor"/>
      </rPr>
      <t xml:space="preserve">【注意】 </t>
    </r>
    <r>
      <rPr>
        <sz val="11"/>
        <color theme="1"/>
        <rFont val="ＭＳ Ｐゴシック"/>
        <family val="2"/>
        <charset val="128"/>
        <scheme val="minor"/>
      </rPr>
      <t>　</t>
    </r>
    <phoneticPr fontId="1"/>
  </si>
  <si>
    <t xml:space="preserve">　 ここで提供しているワークシートは，調査データの記録および１次ならびに２次耐震診断を行うさいの便宜をはかり作成されたものであり，内容を保証するものではない．ワークシートの使用結果等は読者の責任の下で利用するものとし，日本建築学会は一切の責任を負わないものとする．
</t>
    <phoneticPr fontId="1"/>
  </si>
  <si>
    <r>
      <t>「付録</t>
    </r>
    <r>
      <rPr>
        <b/>
        <sz val="18"/>
        <color rgb="FF000000"/>
        <rFont val="Times New Roman"/>
        <family val="1"/>
      </rPr>
      <t>4</t>
    </r>
    <r>
      <rPr>
        <b/>
        <sz val="18"/>
        <color rgb="FF000000"/>
        <rFont val="ＭＳ Ｐゴシック"/>
        <family val="3"/>
        <charset val="128"/>
      </rPr>
      <t>　</t>
    </r>
    <r>
      <rPr>
        <b/>
        <sz val="18"/>
        <color rgb="FF000000"/>
        <rFont val="ＭＳ Ｐゴシック"/>
        <family val="3"/>
        <charset val="128"/>
        <scheme val="minor"/>
      </rPr>
      <t>コンクリートブロック塀調査表」の提供について</t>
    </r>
    <phoneticPr fontId="1"/>
  </si>
  <si>
    <t>整 理 番 号</t>
    <rPh sb="0" eb="1">
      <t>ヒトシ</t>
    </rPh>
    <rPh sb="2" eb="3">
      <t>リ</t>
    </rPh>
    <rPh sb="4" eb="5">
      <t>バン</t>
    </rPh>
    <rPh sb="6" eb="7">
      <t>ゴウ</t>
    </rPh>
    <phoneticPr fontId="1"/>
  </si>
  <si>
    <t>調査年月日</t>
    <rPh sb="0" eb="2">
      <t>チョウサ</t>
    </rPh>
    <rPh sb="2" eb="5">
      <t>ネンガッピ</t>
    </rPh>
    <phoneticPr fontId="1"/>
  </si>
  <si>
    <t>所 有 者 名</t>
    <rPh sb="0" eb="1">
      <t>ショ</t>
    </rPh>
    <rPh sb="2" eb="3">
      <t>アリ</t>
    </rPh>
    <rPh sb="4" eb="5">
      <t>シャ</t>
    </rPh>
    <rPh sb="6" eb="7">
      <t>メイ</t>
    </rPh>
    <phoneticPr fontId="1"/>
  </si>
  <si>
    <t>居 住 者 名</t>
    <rPh sb="0" eb="1">
      <t>キョ</t>
    </rPh>
    <rPh sb="2" eb="3">
      <t>ジュウ</t>
    </rPh>
    <rPh sb="4" eb="5">
      <t>シャ</t>
    </rPh>
    <rPh sb="6" eb="7">
      <t>メイ</t>
    </rPh>
    <phoneticPr fontId="1"/>
  </si>
  <si>
    <t>配 筋 量</t>
    <rPh sb="0" eb="1">
      <t>ハイ</t>
    </rPh>
    <rPh sb="2" eb="3">
      <t>スジ</t>
    </rPh>
    <rPh sb="4" eb="5">
      <t>リョウ</t>
    </rPh>
    <phoneticPr fontId="1"/>
  </si>
  <si>
    <t>配  筋  量</t>
    <rPh sb="0" eb="1">
      <t>ハイ</t>
    </rPh>
    <rPh sb="3" eb="4">
      <t>スジ</t>
    </rPh>
    <rPh sb="6" eb="7">
      <t>リョウ</t>
    </rPh>
    <phoneticPr fontId="1"/>
  </si>
  <si>
    <t>縦 筋 の
重ね継手</t>
    <rPh sb="0" eb="1">
      <t>タテ</t>
    </rPh>
    <rPh sb="2" eb="3">
      <t>キン</t>
    </rPh>
    <rPh sb="6" eb="7">
      <t>カサ</t>
    </rPh>
    <rPh sb="8" eb="10">
      <t>ツギテ</t>
    </rPh>
    <phoneticPr fontId="1"/>
  </si>
  <si>
    <t>錆 の 状 況</t>
    <rPh sb="0" eb="1">
      <t>サビ</t>
    </rPh>
    <rPh sb="4" eb="5">
      <t>ジョウ</t>
    </rPh>
    <rPh sb="6" eb="7">
      <t>キョウ</t>
    </rPh>
    <phoneticPr fontId="1"/>
  </si>
  <si>
    <t>①有　②突付</t>
    <rPh sb="1" eb="2">
      <t>アリ</t>
    </rPh>
    <rPh sb="4" eb="6">
      <t>ツキツケ</t>
    </rPh>
    <phoneticPr fontId="1"/>
  </si>
  <si>
    <t>①無 ②片 ③両</t>
    <rPh sb="1" eb="2">
      <t>ム</t>
    </rPh>
    <rPh sb="4" eb="5">
      <t>カタ</t>
    </rPh>
    <rPh sb="7" eb="8">
      <t>リョウ</t>
    </rPh>
    <phoneticPr fontId="1"/>
  </si>
  <si>
    <t>①単独　②連続</t>
    <rPh sb="1" eb="3">
      <t>タンドク</t>
    </rPh>
    <rPh sb="5" eb="7">
      <t>レンゾク</t>
    </rPh>
    <phoneticPr fontId="1"/>
  </si>
  <si>
    <t>①最上段　②中間部　③最下段</t>
    <rPh sb="1" eb="3">
      <t>サイジョウ</t>
    </rPh>
    <rPh sb="3" eb="4">
      <t>ダン</t>
    </rPh>
    <rPh sb="6" eb="8">
      <t>チュウカン</t>
    </rPh>
    <rPh sb="8" eb="9">
      <t>ブ</t>
    </rPh>
    <rPh sb="11" eb="13">
      <t>サイカ</t>
    </rPh>
    <rPh sb="13" eb="14">
      <t>ダン</t>
    </rPh>
    <phoneticPr fontId="1"/>
  </si>
  <si>
    <t>①無　②目地部　③ﾌﾞﾛｯｸ面</t>
    <phoneticPr fontId="1"/>
  </si>
  <si>
    <t xml:space="preserve"> ①無　 ②小　 ③大</t>
    <rPh sb="2" eb="3">
      <t>ナシ</t>
    </rPh>
    <rPh sb="6" eb="7">
      <t>ショウ</t>
    </rPh>
    <rPh sb="10" eb="11">
      <t>ダイ</t>
    </rPh>
    <phoneticPr fontId="1"/>
  </si>
  <si>
    <r>
      <rPr>
        <sz val="10"/>
        <color theme="1"/>
        <rFont val="Times New Roman"/>
        <family val="1"/>
      </rPr>
      <t xml:space="preserve"> </t>
    </r>
    <r>
      <rPr>
        <sz val="10"/>
        <color theme="1"/>
        <rFont val="ＭＳ 明朝"/>
        <family val="1"/>
        <charset val="128"/>
      </rPr>
      <t>①</t>
    </r>
    <r>
      <rPr>
        <i/>
        <sz val="10"/>
        <color theme="1"/>
        <rFont val="Times New Roman"/>
        <family val="1"/>
      </rPr>
      <t>h</t>
    </r>
    <r>
      <rPr>
        <sz val="10"/>
        <color theme="1"/>
        <rFont val="ＭＳ 明朝"/>
        <family val="1"/>
        <charset val="128"/>
      </rPr>
      <t>≦</t>
    </r>
    <r>
      <rPr>
        <sz val="10"/>
        <color theme="1"/>
        <rFont val="Times New Roman"/>
        <family val="1"/>
      </rPr>
      <t xml:space="preserve">200 </t>
    </r>
    <r>
      <rPr>
        <sz val="10"/>
        <color theme="1"/>
        <rFont val="ＭＳ 明朝"/>
        <family val="1"/>
        <charset val="128"/>
      </rPr>
      <t>②</t>
    </r>
    <r>
      <rPr>
        <sz val="10"/>
        <color theme="1"/>
        <rFont val="Times New Roman"/>
        <family val="1"/>
      </rPr>
      <t>200</t>
    </r>
    <r>
      <rPr>
        <sz val="10"/>
        <color theme="1"/>
        <rFont val="ＭＳ 明朝"/>
        <family val="1"/>
        <charset val="128"/>
      </rPr>
      <t>＞</t>
    </r>
    <r>
      <rPr>
        <i/>
        <sz val="10"/>
        <color theme="1"/>
        <rFont val="Times New Roman"/>
        <family val="1"/>
      </rPr>
      <t>h</t>
    </r>
    <r>
      <rPr>
        <sz val="10"/>
        <color theme="1"/>
        <rFont val="ＭＳ 明朝"/>
        <family val="1"/>
        <charset val="128"/>
      </rPr>
      <t>≦</t>
    </r>
    <r>
      <rPr>
        <sz val="10"/>
        <color theme="1"/>
        <rFont val="Times New Roman"/>
        <family val="1"/>
      </rPr>
      <t>400</t>
    </r>
    <phoneticPr fontId="1"/>
  </si>
  <si>
    <r>
      <rPr>
        <sz val="10"/>
        <color theme="1"/>
        <rFont val="Times New Roman"/>
        <family val="1"/>
      </rPr>
      <t xml:space="preserve"> </t>
    </r>
    <r>
      <rPr>
        <sz val="10"/>
        <color theme="1"/>
        <rFont val="ＭＳ 明朝"/>
        <family val="1"/>
        <charset val="128"/>
      </rPr>
      <t>③</t>
    </r>
    <r>
      <rPr>
        <sz val="10"/>
        <color theme="1"/>
        <rFont val="Times New Roman"/>
        <family val="1"/>
      </rPr>
      <t>400</t>
    </r>
    <r>
      <rPr>
        <sz val="10"/>
        <color theme="1"/>
        <rFont val="ＭＳ 明朝"/>
        <family val="1"/>
        <charset val="128"/>
      </rPr>
      <t>＜</t>
    </r>
    <r>
      <rPr>
        <i/>
        <sz val="10"/>
        <color theme="1"/>
        <rFont val="Times New Roman"/>
        <family val="1"/>
      </rPr>
      <t>h</t>
    </r>
    <r>
      <rPr>
        <sz val="10"/>
        <color theme="1"/>
        <rFont val="ＭＳ 明朝"/>
        <family val="1"/>
        <charset val="128"/>
      </rPr>
      <t>≦</t>
    </r>
    <r>
      <rPr>
        <sz val="10"/>
        <color theme="1"/>
        <rFont val="Times New Roman"/>
        <family val="1"/>
      </rPr>
      <t xml:space="preserve">800 </t>
    </r>
    <r>
      <rPr>
        <sz val="10"/>
        <color theme="1"/>
        <rFont val="ＭＳ 明朝"/>
        <family val="1"/>
        <charset val="128"/>
      </rPr>
      <t>④</t>
    </r>
    <r>
      <rPr>
        <i/>
        <sz val="10"/>
        <color theme="1"/>
        <rFont val="Times New Roman"/>
        <family val="1"/>
      </rPr>
      <t>h</t>
    </r>
    <r>
      <rPr>
        <sz val="10"/>
        <color theme="1"/>
        <rFont val="ＭＳ 明朝"/>
        <family val="1"/>
        <charset val="128"/>
      </rPr>
      <t>＞</t>
    </r>
    <r>
      <rPr>
        <sz val="10"/>
        <color theme="1"/>
        <rFont val="Times New Roman"/>
        <family val="1"/>
      </rPr>
      <t>800</t>
    </r>
    <phoneticPr fontId="1"/>
  </si>
  <si>
    <t>①無　②有</t>
    <rPh sb="1" eb="2">
      <t>ム</t>
    </rPh>
    <rPh sb="4" eb="5">
      <t>アリ</t>
    </rPh>
    <phoneticPr fontId="1"/>
  </si>
  <si>
    <r>
      <rPr>
        <sz val="10"/>
        <color theme="1"/>
        <rFont val="ＭＳ Ｐ明朝"/>
        <family val="1"/>
        <charset val="128"/>
      </rPr>
      <t>①≧</t>
    </r>
    <r>
      <rPr>
        <sz val="10"/>
        <color theme="1"/>
        <rFont val="Times New Roman"/>
        <family val="1"/>
      </rPr>
      <t>350</t>
    </r>
    <r>
      <rPr>
        <sz val="10"/>
        <color theme="1"/>
        <rFont val="ＭＳ Ｐ明朝"/>
        <family val="1"/>
        <charset val="128"/>
      </rPr>
      <t>　②</t>
    </r>
    <r>
      <rPr>
        <sz val="10"/>
        <color theme="1"/>
        <rFont val="Times New Roman"/>
        <family val="1"/>
      </rPr>
      <t>150</t>
    </r>
    <r>
      <rPr>
        <sz val="10"/>
        <color theme="1"/>
        <rFont val="ＭＳ Ｐ明朝"/>
        <family val="1"/>
        <charset val="128"/>
      </rPr>
      <t>≦</t>
    </r>
    <r>
      <rPr>
        <i/>
        <sz val="10"/>
        <color theme="1"/>
        <rFont val="Times New Roman"/>
        <family val="1"/>
      </rPr>
      <t>D</t>
    </r>
    <r>
      <rPr>
        <i/>
        <vertAlign val="subscript"/>
        <sz val="10"/>
        <color theme="1"/>
        <rFont val="Times New Roman"/>
        <family val="1"/>
      </rPr>
      <t>f</t>
    </r>
    <r>
      <rPr>
        <sz val="10"/>
        <color theme="1"/>
        <rFont val="ＭＳ Ｐ明朝"/>
        <family val="1"/>
        <charset val="128"/>
      </rPr>
      <t>＜</t>
    </r>
    <r>
      <rPr>
        <sz val="10"/>
        <color theme="1"/>
        <rFont val="Times New Roman"/>
        <family val="1"/>
      </rPr>
      <t>350</t>
    </r>
    <phoneticPr fontId="1"/>
  </si>
  <si>
    <r>
      <rPr>
        <sz val="10"/>
        <color theme="1"/>
        <rFont val="ＭＳ Ｐ明朝"/>
        <family val="1"/>
        <charset val="128"/>
      </rPr>
      <t>③＜</t>
    </r>
    <r>
      <rPr>
        <sz val="10"/>
        <color theme="1"/>
        <rFont val="Times New Roman"/>
        <family val="1"/>
      </rPr>
      <t>150</t>
    </r>
    <r>
      <rPr>
        <sz val="10"/>
        <color theme="1"/>
        <rFont val="ＭＳ Ｐ明朝"/>
        <family val="1"/>
        <charset val="128"/>
      </rPr>
      <t>　④無</t>
    </r>
    <rPh sb="7" eb="8">
      <t>ナシ</t>
    </rPh>
    <phoneticPr fontId="1"/>
  </si>
  <si>
    <r>
      <rPr>
        <sz val="10"/>
        <color theme="1"/>
        <rFont val="ＭＳ 明朝"/>
        <family val="1"/>
        <charset val="128"/>
      </rPr>
      <t>①</t>
    </r>
    <r>
      <rPr>
        <i/>
        <sz val="10"/>
        <color theme="1"/>
        <rFont val="Times New Roman"/>
        <family val="1"/>
      </rPr>
      <t>L</t>
    </r>
    <r>
      <rPr>
        <vertAlign val="subscript"/>
        <sz val="10"/>
        <color theme="1"/>
        <rFont val="Times New Roman"/>
        <family val="1"/>
      </rPr>
      <t>2</t>
    </r>
    <r>
      <rPr>
        <sz val="10"/>
        <color theme="1"/>
        <rFont val="ＭＳ 明朝"/>
        <family val="1"/>
        <charset val="128"/>
      </rPr>
      <t>≧</t>
    </r>
    <r>
      <rPr>
        <sz val="10"/>
        <color theme="1"/>
        <rFont val="Times New Roman"/>
        <family val="1"/>
      </rPr>
      <t>30</t>
    </r>
    <r>
      <rPr>
        <sz val="10"/>
        <color theme="1"/>
        <rFont val="ＭＳ 明朝"/>
        <family val="1"/>
        <charset val="128"/>
      </rPr>
      <t>　②</t>
    </r>
    <r>
      <rPr>
        <sz val="10"/>
        <color theme="1"/>
        <rFont val="Times New Roman"/>
        <family val="1"/>
      </rPr>
      <t>15</t>
    </r>
    <r>
      <rPr>
        <sz val="10"/>
        <color theme="1"/>
        <rFont val="ＭＳ 明朝"/>
        <family val="1"/>
        <charset val="128"/>
      </rPr>
      <t>≦</t>
    </r>
    <r>
      <rPr>
        <i/>
        <sz val="10"/>
        <color theme="1"/>
        <rFont val="Times New Roman"/>
        <family val="1"/>
      </rPr>
      <t>L</t>
    </r>
    <r>
      <rPr>
        <vertAlign val="subscript"/>
        <sz val="10"/>
        <color theme="1"/>
        <rFont val="Times New Roman"/>
        <family val="1"/>
      </rPr>
      <t>2</t>
    </r>
    <r>
      <rPr>
        <sz val="8"/>
        <color theme="1"/>
        <rFont val="ＭＳ 明朝"/>
        <family val="1"/>
        <charset val="128"/>
      </rPr>
      <t>＜</t>
    </r>
    <r>
      <rPr>
        <sz val="10"/>
        <color theme="1"/>
        <rFont val="Times New Roman"/>
        <family val="1"/>
      </rPr>
      <t>30</t>
    </r>
    <r>
      <rPr>
        <sz val="10"/>
        <color theme="1"/>
        <rFont val="ＭＳ 明朝"/>
        <family val="1"/>
        <charset val="128"/>
      </rPr>
      <t/>
    </r>
    <phoneticPr fontId="1"/>
  </si>
  <si>
    <r>
      <rPr>
        <sz val="10"/>
        <color theme="1"/>
        <rFont val="ＭＳ 明朝"/>
        <family val="1"/>
        <charset val="128"/>
      </rPr>
      <t>③</t>
    </r>
    <r>
      <rPr>
        <sz val="10"/>
        <color theme="1"/>
        <rFont val="Times New Roman"/>
        <family val="1"/>
      </rPr>
      <t xml:space="preserve"> 8</t>
    </r>
    <r>
      <rPr>
        <sz val="10"/>
        <color theme="1"/>
        <rFont val="ＭＳ 明朝"/>
        <family val="1"/>
        <charset val="128"/>
      </rPr>
      <t>≦</t>
    </r>
    <r>
      <rPr>
        <i/>
        <sz val="10"/>
        <color theme="1"/>
        <rFont val="Times New Roman"/>
        <family val="1"/>
      </rPr>
      <t>L</t>
    </r>
    <r>
      <rPr>
        <vertAlign val="subscript"/>
        <sz val="10"/>
        <color theme="1"/>
        <rFont val="Times New Roman"/>
        <family val="1"/>
      </rPr>
      <t>2</t>
    </r>
    <r>
      <rPr>
        <sz val="10"/>
        <color theme="1"/>
        <rFont val="ＭＳ 明朝"/>
        <family val="1"/>
        <charset val="128"/>
      </rPr>
      <t>＜</t>
    </r>
    <r>
      <rPr>
        <sz val="10"/>
        <color theme="1"/>
        <rFont val="Times New Roman"/>
        <family val="1"/>
      </rPr>
      <t>15</t>
    </r>
    <r>
      <rPr>
        <sz val="10"/>
        <color theme="1"/>
        <rFont val="ＭＳ 明朝"/>
        <family val="1"/>
        <charset val="128"/>
      </rPr>
      <t>　④</t>
    </r>
    <r>
      <rPr>
        <i/>
        <sz val="10"/>
        <color theme="1"/>
        <rFont val="Times New Roman"/>
        <family val="1"/>
      </rPr>
      <t>L</t>
    </r>
    <r>
      <rPr>
        <vertAlign val="subscript"/>
        <sz val="10"/>
        <color theme="1"/>
        <rFont val="Times New Roman"/>
        <family val="1"/>
      </rPr>
      <t>2</t>
    </r>
    <r>
      <rPr>
        <sz val="10"/>
        <color theme="1"/>
        <rFont val="ＭＳ 明朝"/>
        <family val="1"/>
        <charset val="128"/>
      </rPr>
      <t>＜</t>
    </r>
    <r>
      <rPr>
        <sz val="10"/>
        <color theme="1"/>
        <rFont val="Times New Roman"/>
        <family val="1"/>
      </rPr>
      <t>8</t>
    </r>
    <phoneticPr fontId="1"/>
  </si>
  <si>
    <r>
      <rPr>
        <sz val="10"/>
        <color theme="1"/>
        <rFont val="ＭＳ 明朝"/>
        <family val="1"/>
        <charset val="128"/>
      </rPr>
      <t>⑤</t>
    </r>
    <r>
      <rPr>
        <i/>
        <sz val="10"/>
        <color theme="1"/>
        <rFont val="Times New Roman"/>
        <family val="1"/>
      </rPr>
      <t>L</t>
    </r>
    <r>
      <rPr>
        <vertAlign val="subscript"/>
        <sz val="10"/>
        <color theme="1"/>
        <rFont val="Times New Roman"/>
        <family val="1"/>
      </rPr>
      <t>2</t>
    </r>
    <r>
      <rPr>
        <sz val="10"/>
        <color theme="1"/>
        <rFont val="ＭＳ 明朝"/>
        <family val="1"/>
        <charset val="128"/>
      </rPr>
      <t>≧</t>
    </r>
    <r>
      <rPr>
        <sz val="10"/>
        <color theme="1"/>
        <rFont val="Times New Roman"/>
        <family val="1"/>
      </rPr>
      <t>40</t>
    </r>
    <r>
      <rPr>
        <sz val="10"/>
        <color theme="1"/>
        <rFont val="ＭＳ 明朝"/>
        <family val="1"/>
        <charset val="128"/>
      </rPr>
      <t>　⑥</t>
    </r>
    <r>
      <rPr>
        <sz val="10"/>
        <color theme="1"/>
        <rFont val="Times New Roman"/>
        <family val="1"/>
      </rPr>
      <t>20</t>
    </r>
    <r>
      <rPr>
        <sz val="10"/>
        <color theme="1"/>
        <rFont val="ＭＳ 明朝"/>
        <family val="1"/>
        <charset val="128"/>
      </rPr>
      <t>≦</t>
    </r>
    <r>
      <rPr>
        <i/>
        <sz val="10"/>
        <color theme="1"/>
        <rFont val="Times New Roman"/>
        <family val="1"/>
      </rPr>
      <t>L</t>
    </r>
    <r>
      <rPr>
        <vertAlign val="subscript"/>
        <sz val="10"/>
        <color theme="1"/>
        <rFont val="Times New Roman"/>
        <family val="1"/>
      </rPr>
      <t>2</t>
    </r>
    <r>
      <rPr>
        <sz val="10"/>
        <color theme="1"/>
        <rFont val="ＭＳ 明朝"/>
        <family val="1"/>
        <charset val="128"/>
      </rPr>
      <t>＜</t>
    </r>
    <r>
      <rPr>
        <sz val="10"/>
        <color theme="1"/>
        <rFont val="Times New Roman"/>
        <family val="1"/>
      </rPr>
      <t>40</t>
    </r>
    <r>
      <rPr>
        <sz val="10"/>
        <color theme="1"/>
        <rFont val="ＭＳ 明朝"/>
        <family val="1"/>
        <charset val="128"/>
      </rPr>
      <t/>
    </r>
    <phoneticPr fontId="1"/>
  </si>
  <si>
    <r>
      <rPr>
        <sz val="10"/>
        <color theme="1"/>
        <rFont val="ＭＳ 明朝"/>
        <family val="1"/>
        <charset val="128"/>
      </rPr>
      <t>⑦</t>
    </r>
    <r>
      <rPr>
        <sz val="10"/>
        <color theme="1"/>
        <rFont val="Times New Roman"/>
        <family val="1"/>
      </rPr>
      <t xml:space="preserve"> 10</t>
    </r>
    <r>
      <rPr>
        <sz val="10"/>
        <color theme="1"/>
        <rFont val="ＭＳ 明朝"/>
        <family val="1"/>
        <charset val="128"/>
      </rPr>
      <t>≦</t>
    </r>
    <r>
      <rPr>
        <i/>
        <sz val="10"/>
        <color theme="1"/>
        <rFont val="Times New Roman"/>
        <family val="1"/>
      </rPr>
      <t>L</t>
    </r>
    <r>
      <rPr>
        <vertAlign val="subscript"/>
        <sz val="10"/>
        <color theme="1"/>
        <rFont val="Times New Roman"/>
        <family val="1"/>
      </rPr>
      <t>2</t>
    </r>
    <r>
      <rPr>
        <sz val="10"/>
        <color theme="1"/>
        <rFont val="ＭＳ 明朝"/>
        <family val="1"/>
        <charset val="128"/>
      </rPr>
      <t>＜</t>
    </r>
    <r>
      <rPr>
        <sz val="10"/>
        <color theme="1"/>
        <rFont val="Times New Roman"/>
        <family val="1"/>
      </rPr>
      <t>20</t>
    </r>
    <r>
      <rPr>
        <sz val="10"/>
        <color theme="1"/>
        <rFont val="ＭＳ 明朝"/>
        <family val="1"/>
        <charset val="128"/>
      </rPr>
      <t>　⑧</t>
    </r>
    <r>
      <rPr>
        <i/>
        <sz val="10"/>
        <color theme="1"/>
        <rFont val="Times New Roman"/>
        <family val="1"/>
      </rPr>
      <t>L</t>
    </r>
    <r>
      <rPr>
        <vertAlign val="subscript"/>
        <sz val="10"/>
        <color theme="1"/>
        <rFont val="Times New Roman"/>
        <family val="1"/>
      </rPr>
      <t>2</t>
    </r>
    <r>
      <rPr>
        <sz val="10"/>
        <color theme="1"/>
        <rFont val="ＭＳ 明朝"/>
        <family val="1"/>
        <charset val="128"/>
      </rPr>
      <t>＜</t>
    </r>
    <r>
      <rPr>
        <sz val="10"/>
        <color theme="1"/>
        <rFont val="Times New Roman"/>
        <family val="1"/>
      </rPr>
      <t>10</t>
    </r>
    <phoneticPr fontId="1"/>
  </si>
  <si>
    <r>
      <t xml:space="preserve"> </t>
    </r>
    <r>
      <rPr>
        <sz val="10"/>
        <color theme="1"/>
        <rFont val="ＭＳ 明朝"/>
        <family val="1"/>
        <charset val="128"/>
      </rPr>
      <t>①≦</t>
    </r>
    <r>
      <rPr>
        <sz val="10"/>
        <color theme="1"/>
        <rFont val="Times New Roman"/>
        <family val="1"/>
      </rPr>
      <t>500</t>
    </r>
    <r>
      <rPr>
        <sz val="10"/>
        <color theme="1"/>
        <rFont val="ＭＳ 明朝"/>
        <family val="1"/>
        <charset val="128"/>
      </rPr>
      <t>　②</t>
    </r>
    <r>
      <rPr>
        <sz val="10"/>
        <color theme="1"/>
        <rFont val="Times New Roman"/>
        <family val="1"/>
      </rPr>
      <t>500</t>
    </r>
    <r>
      <rPr>
        <sz val="11"/>
        <color theme="1"/>
        <rFont val="Times New Roman"/>
        <family val="1"/>
      </rPr>
      <t>&lt;</t>
    </r>
    <r>
      <rPr>
        <sz val="10"/>
        <color theme="1"/>
        <rFont val="ＭＳ 明朝"/>
        <family val="1"/>
        <charset val="128"/>
      </rPr>
      <t>＠≦</t>
    </r>
    <r>
      <rPr>
        <sz val="10"/>
        <color theme="1"/>
        <rFont val="Times New Roman"/>
        <family val="1"/>
      </rPr>
      <t>900</t>
    </r>
    <phoneticPr fontId="1"/>
  </si>
  <si>
    <r>
      <t xml:space="preserve"> </t>
    </r>
    <r>
      <rPr>
        <sz val="10"/>
        <color theme="1"/>
        <rFont val="ＭＳ 明朝"/>
        <family val="1"/>
        <charset val="128"/>
      </rPr>
      <t>③</t>
    </r>
    <r>
      <rPr>
        <sz val="10"/>
        <color theme="1"/>
        <rFont val="Times New Roman"/>
        <family val="1"/>
      </rPr>
      <t>900</t>
    </r>
    <r>
      <rPr>
        <sz val="11"/>
        <color theme="1"/>
        <rFont val="Times New Roman"/>
        <family val="1"/>
      </rPr>
      <t>&lt;</t>
    </r>
    <r>
      <rPr>
        <sz val="10"/>
        <color theme="1"/>
        <rFont val="ＭＳ 明朝"/>
        <family val="1"/>
        <charset val="128"/>
      </rPr>
      <t>＠≦</t>
    </r>
    <r>
      <rPr>
        <sz val="10"/>
        <color theme="1"/>
        <rFont val="Times New Roman"/>
        <family val="1"/>
      </rPr>
      <t xml:space="preserve">1200 </t>
    </r>
    <r>
      <rPr>
        <sz val="10"/>
        <color theme="1"/>
        <rFont val="ＭＳ 明朝"/>
        <family val="1"/>
        <charset val="128"/>
      </rPr>
      <t>④</t>
    </r>
    <r>
      <rPr>
        <sz val="11"/>
        <color theme="1"/>
        <rFont val="Times New Roman"/>
        <family val="1"/>
      </rPr>
      <t>&gt;</t>
    </r>
    <r>
      <rPr>
        <sz val="10"/>
        <color theme="1"/>
        <rFont val="Times New Roman"/>
        <family val="1"/>
      </rPr>
      <t>1200</t>
    </r>
    <r>
      <rPr>
        <sz val="10"/>
        <color theme="1"/>
        <rFont val="ＭＳ 明朝"/>
        <family val="1"/>
        <charset val="128"/>
      </rPr>
      <t>･無</t>
    </r>
    <rPh sb="20" eb="21">
      <t>ム</t>
    </rPh>
    <phoneticPr fontId="1"/>
  </si>
  <si>
    <r>
      <t xml:space="preserve"> </t>
    </r>
    <r>
      <rPr>
        <sz val="10"/>
        <color theme="1"/>
        <rFont val="ＭＳ 明朝"/>
        <family val="1"/>
        <charset val="128"/>
      </rPr>
      <t>①≦</t>
    </r>
    <r>
      <rPr>
        <sz val="10"/>
        <color theme="1"/>
        <rFont val="Times New Roman"/>
        <family val="1"/>
      </rPr>
      <t>800</t>
    </r>
    <r>
      <rPr>
        <sz val="10"/>
        <color theme="1"/>
        <rFont val="ＭＳ 明朝"/>
        <family val="1"/>
        <charset val="128"/>
      </rPr>
      <t>　②</t>
    </r>
    <r>
      <rPr>
        <sz val="10"/>
        <color theme="1"/>
        <rFont val="Times New Roman"/>
        <family val="1"/>
      </rPr>
      <t>800</t>
    </r>
    <r>
      <rPr>
        <sz val="10"/>
        <color theme="1"/>
        <rFont val="ＭＳ 明朝"/>
        <family val="1"/>
        <charset val="128"/>
      </rPr>
      <t>＜＠≦</t>
    </r>
    <r>
      <rPr>
        <sz val="10"/>
        <color theme="1"/>
        <rFont val="Times New Roman"/>
        <family val="1"/>
      </rPr>
      <t>1200</t>
    </r>
    <phoneticPr fontId="1"/>
  </si>
  <si>
    <t>①無　②有</t>
    <rPh sb="1" eb="2">
      <t>ナシ</t>
    </rPh>
    <rPh sb="4" eb="5">
      <t>アリ</t>
    </rPh>
    <phoneticPr fontId="1"/>
  </si>
  <si>
    <t>①無　②小　③大</t>
    <rPh sb="1" eb="2">
      <t>ナシ</t>
    </rPh>
    <rPh sb="4" eb="5">
      <t>ショウ</t>
    </rPh>
    <rPh sb="7" eb="8">
      <t>ダイ</t>
    </rPh>
    <phoneticPr fontId="1"/>
  </si>
  <si>
    <t>①連続　②不連続</t>
    <rPh sb="1" eb="3">
      <t>レンゾク</t>
    </rPh>
    <rPh sb="5" eb="8">
      <t>フレンゾク</t>
    </rPh>
    <phoneticPr fontId="1"/>
  </si>
  <si>
    <r>
      <rPr>
        <sz val="10"/>
        <color theme="1"/>
        <rFont val="ＭＳ 明朝"/>
        <family val="1"/>
        <charset val="128"/>
      </rPr>
      <t>①</t>
    </r>
    <r>
      <rPr>
        <sz val="8"/>
        <color theme="1"/>
        <rFont val="ＭＳ 明朝"/>
        <family val="1"/>
        <charset val="128"/>
      </rPr>
      <t>＜</t>
    </r>
    <r>
      <rPr>
        <sz val="10"/>
        <color theme="1"/>
        <rFont val="Times New Roman"/>
        <family val="1"/>
      </rPr>
      <t>900</t>
    </r>
    <r>
      <rPr>
        <sz val="9"/>
        <color theme="1"/>
        <rFont val="ＭＳ Ｐ明朝"/>
        <family val="1"/>
        <charset val="128"/>
      </rPr>
      <t>㎜　</t>
    </r>
    <r>
      <rPr>
        <sz val="10"/>
        <color theme="1"/>
        <rFont val="ＭＳ 明朝"/>
        <family val="1"/>
        <charset val="128"/>
      </rPr>
      <t>②≧</t>
    </r>
    <r>
      <rPr>
        <sz val="10"/>
        <color theme="1"/>
        <rFont val="Times New Roman"/>
        <family val="1"/>
      </rPr>
      <t>900</t>
    </r>
    <r>
      <rPr>
        <sz val="9"/>
        <color theme="1"/>
        <rFont val="ＭＳ 明朝"/>
        <family val="1"/>
        <charset val="128"/>
      </rPr>
      <t>㎜</t>
    </r>
    <phoneticPr fontId="1"/>
  </si>
  <si>
    <r>
      <rPr>
        <sz val="9"/>
        <color theme="1"/>
        <rFont val="ＭＳ Ｐ明朝"/>
        <family val="1"/>
        <charset val="128"/>
      </rPr>
      <t>上に積増し：①無　②≦</t>
    </r>
    <r>
      <rPr>
        <sz val="9"/>
        <color theme="1"/>
        <rFont val="Times New Roman"/>
        <family val="1"/>
      </rPr>
      <t>400</t>
    </r>
    <r>
      <rPr>
        <sz val="9"/>
        <color theme="1"/>
        <rFont val="ＭＳ Ｐ明朝"/>
        <family val="1"/>
        <charset val="128"/>
      </rPr>
      <t>㎜　③＞</t>
    </r>
    <r>
      <rPr>
        <sz val="9"/>
        <color theme="1"/>
        <rFont val="Times New Roman"/>
        <family val="1"/>
      </rPr>
      <t>400</t>
    </r>
    <r>
      <rPr>
        <sz val="9"/>
        <color theme="1"/>
        <rFont val="ＭＳ Ｐ明朝"/>
        <family val="1"/>
        <charset val="128"/>
      </rPr>
      <t>㎜</t>
    </r>
    <rPh sb="0" eb="1">
      <t>ウエ</t>
    </rPh>
    <rPh sb="2" eb="4">
      <t>セキマ</t>
    </rPh>
    <rPh sb="7" eb="8">
      <t>ナシ</t>
    </rPh>
    <phoneticPr fontId="1"/>
  </si>
  <si>
    <r>
      <t xml:space="preserve"> </t>
    </r>
    <r>
      <rPr>
        <sz val="10"/>
        <color theme="1"/>
        <rFont val="ＭＳ 明朝"/>
        <family val="1"/>
        <charset val="128"/>
      </rPr>
      <t>①</t>
    </r>
    <r>
      <rPr>
        <sz val="10"/>
        <color theme="1"/>
        <rFont val="Times New Roman"/>
        <family val="1"/>
      </rPr>
      <t>RC</t>
    </r>
    <r>
      <rPr>
        <sz val="10"/>
        <color theme="1"/>
        <rFont val="ＭＳ Ｐ明朝"/>
        <family val="1"/>
        <charset val="128"/>
      </rPr>
      <t>造布基礎　</t>
    </r>
    <r>
      <rPr>
        <sz val="10"/>
        <color theme="1"/>
        <rFont val="ＭＳ 明朝"/>
        <family val="1"/>
        <charset val="128"/>
      </rPr>
      <t>②</t>
    </r>
    <r>
      <rPr>
        <sz val="10"/>
        <color theme="1"/>
        <rFont val="Times New Roman"/>
        <family val="1"/>
      </rPr>
      <t>RC</t>
    </r>
    <r>
      <rPr>
        <sz val="10"/>
        <color theme="1"/>
        <rFont val="ＭＳ Ｐ明朝"/>
        <family val="1"/>
        <charset val="128"/>
      </rPr>
      <t>造擁壁（高さ：　</t>
    </r>
    <r>
      <rPr>
        <sz val="9"/>
        <color theme="1"/>
        <rFont val="ＭＳ 明朝"/>
        <family val="1"/>
        <charset val="128"/>
      </rPr>
      <t>　</t>
    </r>
    <r>
      <rPr>
        <sz val="8"/>
        <color theme="1"/>
        <rFont val="Times New Roman"/>
        <family val="1"/>
      </rPr>
      <t>m</t>
    </r>
    <r>
      <rPr>
        <sz val="10"/>
        <color theme="1"/>
        <rFont val="ＭＳ 明朝"/>
        <family val="1"/>
        <charset val="128"/>
      </rPr>
      <t>）</t>
    </r>
    <r>
      <rPr>
        <sz val="10"/>
        <color theme="1"/>
        <rFont val="Times New Roman"/>
        <family val="1"/>
      </rPr>
      <t xml:space="preserve"> </t>
    </r>
    <r>
      <rPr>
        <sz val="10"/>
        <color theme="1"/>
        <rFont val="ＭＳ 明朝"/>
        <family val="1"/>
        <charset val="128"/>
      </rPr>
      <t>③</t>
    </r>
    <r>
      <rPr>
        <sz val="10"/>
        <color theme="1"/>
        <rFont val="ＭＳ Ｐ明朝"/>
        <family val="1"/>
        <charset val="128"/>
      </rPr>
      <t>埋込基礎　</t>
    </r>
    <r>
      <rPr>
        <sz val="10"/>
        <color theme="1"/>
        <rFont val="ＭＳ 明朝"/>
        <family val="1"/>
        <charset val="128"/>
      </rPr>
      <t>④</t>
    </r>
    <r>
      <rPr>
        <sz val="10"/>
        <color theme="1"/>
        <rFont val="ＭＳ Ｐ明朝"/>
        <family val="1"/>
        <charset val="128"/>
      </rPr>
      <t>石垣　</t>
    </r>
    <r>
      <rPr>
        <sz val="10"/>
        <color theme="1"/>
        <rFont val="ＭＳ 明朝"/>
        <family val="1"/>
        <charset val="128"/>
      </rPr>
      <t>⑤</t>
    </r>
    <r>
      <rPr>
        <sz val="10"/>
        <color theme="1"/>
        <rFont val="ＭＳ Ｐ明朝"/>
        <family val="1"/>
        <charset val="128"/>
      </rPr>
      <t>その他</t>
    </r>
    <r>
      <rPr>
        <sz val="10"/>
        <color theme="1"/>
        <rFont val="Times New Roman"/>
        <family val="1"/>
      </rPr>
      <t xml:space="preserve"> </t>
    </r>
    <r>
      <rPr>
        <sz val="10"/>
        <color theme="1"/>
        <rFont val="ＭＳ Ｐ明朝"/>
        <family val="1"/>
        <charset val="128"/>
      </rPr>
      <t>（</t>
    </r>
    <rPh sb="4" eb="5">
      <t>ゾウ</t>
    </rPh>
    <rPh sb="5" eb="6">
      <t>ヌノ</t>
    </rPh>
    <rPh sb="6" eb="8">
      <t>キソ</t>
    </rPh>
    <rPh sb="16" eb="17">
      <t>タカ</t>
    </rPh>
    <rPh sb="25" eb="26">
      <t>ウ</t>
    </rPh>
    <rPh sb="26" eb="27">
      <t>コ</t>
    </rPh>
    <rPh sb="27" eb="29">
      <t>キソ</t>
    </rPh>
    <rPh sb="31" eb="33">
      <t>イシガキ</t>
    </rPh>
    <rPh sb="37" eb="38">
      <t>タ</t>
    </rPh>
    <phoneticPr fontId="1"/>
  </si>
  <si>
    <r>
      <t xml:space="preserve"> E=q</t>
    </r>
    <r>
      <rPr>
        <i/>
        <vertAlign val="subscript"/>
        <sz val="12"/>
        <color theme="1"/>
        <rFont val="Times New Roman"/>
        <family val="1"/>
      </rPr>
      <t>ea</t>
    </r>
    <r>
      <rPr>
        <sz val="10"/>
        <color theme="1"/>
        <rFont val="ＭＳ Ｐ明朝"/>
        <family val="1"/>
        <charset val="128"/>
      </rPr>
      <t>･</t>
    </r>
    <r>
      <rPr>
        <i/>
        <sz val="10"/>
        <color theme="1"/>
        <rFont val="Times New Roman"/>
        <family val="1"/>
      </rPr>
      <t>q</t>
    </r>
    <r>
      <rPr>
        <i/>
        <vertAlign val="subscript"/>
        <sz val="12"/>
        <color theme="1"/>
        <rFont val="Times New Roman"/>
        <family val="1"/>
      </rPr>
      <t>eb</t>
    </r>
    <r>
      <rPr>
        <sz val="10"/>
        <color theme="1"/>
        <rFont val="ＭＳ Ｐ明朝"/>
        <family val="1"/>
        <charset val="128"/>
      </rPr>
      <t>･</t>
    </r>
    <r>
      <rPr>
        <i/>
        <sz val="10"/>
        <color theme="1"/>
        <rFont val="Times New Roman"/>
        <family val="1"/>
      </rPr>
      <t>q</t>
    </r>
    <r>
      <rPr>
        <i/>
        <vertAlign val="subscript"/>
        <sz val="12"/>
        <color theme="1"/>
        <rFont val="Times New Roman"/>
        <family val="1"/>
      </rPr>
      <t>ec</t>
    </r>
    <r>
      <rPr>
        <sz val="10"/>
        <color theme="1"/>
        <rFont val="ＭＳ Ｐ明朝"/>
        <family val="1"/>
        <charset val="128"/>
      </rPr>
      <t>･</t>
    </r>
    <r>
      <rPr>
        <i/>
        <sz val="10"/>
        <color theme="1"/>
        <rFont val="Times New Roman"/>
        <family val="1"/>
      </rPr>
      <t>q</t>
    </r>
    <r>
      <rPr>
        <i/>
        <vertAlign val="subscript"/>
        <sz val="12"/>
        <color theme="1"/>
        <rFont val="Times New Roman"/>
        <family val="1"/>
      </rPr>
      <t>ed</t>
    </r>
    <r>
      <rPr>
        <sz val="10"/>
        <color theme="1"/>
        <rFont val="ＭＳ Ｐ明朝"/>
        <family val="1"/>
        <charset val="128"/>
      </rPr>
      <t>･</t>
    </r>
    <r>
      <rPr>
        <i/>
        <sz val="10"/>
        <color theme="1"/>
        <rFont val="Times New Roman"/>
        <family val="1"/>
      </rPr>
      <t>q</t>
    </r>
    <r>
      <rPr>
        <i/>
        <vertAlign val="subscript"/>
        <sz val="12"/>
        <color theme="1"/>
        <rFont val="Times New Roman"/>
        <family val="1"/>
      </rPr>
      <t>ee</t>
    </r>
    <r>
      <rPr>
        <sz val="10"/>
        <color theme="1"/>
        <rFont val="ＭＳ Ｐ明朝"/>
        <family val="1"/>
        <charset val="128"/>
      </rPr>
      <t>･</t>
    </r>
    <r>
      <rPr>
        <i/>
        <sz val="10"/>
        <color theme="1"/>
        <rFont val="Times New Roman"/>
        <family val="1"/>
      </rPr>
      <t>q</t>
    </r>
    <r>
      <rPr>
        <i/>
        <vertAlign val="subscript"/>
        <sz val="12"/>
        <color theme="1"/>
        <rFont val="Times New Roman"/>
        <family val="1"/>
      </rPr>
      <t>ef</t>
    </r>
    <r>
      <rPr>
        <sz val="10"/>
        <color theme="1"/>
        <rFont val="ＭＳ Ｐ明朝"/>
        <family val="1"/>
        <charset val="128"/>
      </rPr>
      <t>･</t>
    </r>
    <r>
      <rPr>
        <i/>
        <sz val="10"/>
        <color theme="1"/>
        <rFont val="Times New Roman"/>
        <family val="1"/>
      </rPr>
      <t>q</t>
    </r>
    <r>
      <rPr>
        <i/>
        <vertAlign val="subscript"/>
        <sz val="12"/>
        <color theme="1"/>
        <rFont val="Times New Roman"/>
        <family val="1"/>
      </rPr>
      <t>eg</t>
    </r>
    <r>
      <rPr>
        <sz val="10"/>
        <color theme="1"/>
        <rFont val="ＭＳ Ｐ明朝"/>
        <family val="1"/>
        <charset val="128"/>
      </rPr>
      <t>･</t>
    </r>
    <r>
      <rPr>
        <i/>
        <sz val="10"/>
        <color theme="1"/>
        <rFont val="Times New Roman"/>
        <family val="1"/>
      </rPr>
      <t>q</t>
    </r>
    <r>
      <rPr>
        <i/>
        <vertAlign val="subscript"/>
        <sz val="12"/>
        <color theme="1"/>
        <rFont val="Times New Roman"/>
        <family val="1"/>
      </rPr>
      <t>eh</t>
    </r>
    <r>
      <rPr>
        <sz val="10"/>
        <color theme="1"/>
        <rFont val="ＭＳ Ｐ明朝"/>
        <family val="1"/>
        <charset val="128"/>
      </rPr>
      <t>･</t>
    </r>
    <r>
      <rPr>
        <i/>
        <sz val="10"/>
        <color theme="1"/>
        <rFont val="Times New Roman"/>
        <family val="1"/>
      </rPr>
      <t>q</t>
    </r>
    <r>
      <rPr>
        <i/>
        <vertAlign val="subscript"/>
        <sz val="12"/>
        <color theme="1"/>
        <rFont val="Times New Roman"/>
        <family val="1"/>
      </rPr>
      <t>ej</t>
    </r>
    <phoneticPr fontId="1"/>
  </si>
  <si>
    <r>
      <t xml:space="preserve"> </t>
    </r>
    <r>
      <rPr>
        <i/>
        <sz val="10"/>
        <color theme="1"/>
        <rFont val="Times New Roman"/>
        <family val="1"/>
      </rPr>
      <t>P</t>
    </r>
    <r>
      <rPr>
        <i/>
        <vertAlign val="subscript"/>
        <sz val="12"/>
        <color theme="1"/>
        <rFont val="Times New Roman"/>
        <family val="1"/>
      </rPr>
      <t>sg</t>
    </r>
    <r>
      <rPr>
        <vertAlign val="subscript"/>
        <sz val="12"/>
        <color theme="1"/>
        <rFont val="Times New Roman"/>
        <family val="1"/>
      </rPr>
      <t>1</t>
    </r>
    <r>
      <rPr>
        <i/>
        <vertAlign val="subscript"/>
        <sz val="12"/>
        <color theme="1"/>
        <rFont val="Times New Roman"/>
        <family val="1"/>
      </rPr>
      <t>=</t>
    </r>
    <r>
      <rPr>
        <i/>
        <sz val="10"/>
        <color theme="1"/>
        <rFont val="Times New Roman"/>
        <family val="1"/>
      </rPr>
      <t>q</t>
    </r>
    <r>
      <rPr>
        <i/>
        <vertAlign val="subscript"/>
        <sz val="12"/>
        <color theme="1"/>
        <rFont val="Times New Roman"/>
        <family val="1"/>
      </rPr>
      <t>a</t>
    </r>
    <r>
      <rPr>
        <sz val="10"/>
        <color theme="1"/>
        <rFont val="ＭＳ Ｐ明朝"/>
        <family val="1"/>
        <charset val="128"/>
      </rPr>
      <t>・</t>
    </r>
    <r>
      <rPr>
        <i/>
        <sz val="10"/>
        <color theme="1"/>
        <rFont val="Times New Roman"/>
        <family val="1"/>
      </rPr>
      <t>q</t>
    </r>
    <r>
      <rPr>
        <i/>
        <vertAlign val="subscript"/>
        <sz val="12"/>
        <color theme="1"/>
        <rFont val="Times New Roman"/>
        <family val="1"/>
      </rPr>
      <t>b</t>
    </r>
    <r>
      <rPr>
        <sz val="10"/>
        <color theme="1"/>
        <rFont val="ＭＳ Ｐ明朝"/>
        <family val="1"/>
        <charset val="128"/>
      </rPr>
      <t>・</t>
    </r>
    <r>
      <rPr>
        <i/>
        <sz val="10"/>
        <color theme="1"/>
        <rFont val="Times New Roman"/>
        <family val="1"/>
      </rPr>
      <t>q</t>
    </r>
    <r>
      <rPr>
        <i/>
        <vertAlign val="subscript"/>
        <sz val="12"/>
        <color theme="1"/>
        <rFont val="Times New Roman"/>
        <family val="1"/>
      </rPr>
      <t>c</t>
    </r>
    <r>
      <rPr>
        <sz val="10"/>
        <color theme="1"/>
        <rFont val="ＭＳ Ｐ明朝"/>
        <family val="1"/>
        <charset val="128"/>
      </rPr>
      <t>・</t>
    </r>
    <r>
      <rPr>
        <i/>
        <sz val="10"/>
        <color theme="1"/>
        <rFont val="Times New Roman"/>
        <family val="1"/>
      </rPr>
      <t>q</t>
    </r>
    <r>
      <rPr>
        <i/>
        <vertAlign val="subscript"/>
        <sz val="12"/>
        <color theme="1"/>
        <rFont val="Times New Roman"/>
        <family val="1"/>
      </rPr>
      <t>d</t>
    </r>
    <phoneticPr fontId="1"/>
  </si>
  <si>
    <r>
      <rPr>
        <i/>
        <sz val="10"/>
        <color theme="1"/>
        <rFont val="Times New Roman"/>
        <family val="1"/>
      </rPr>
      <t xml:space="preserve"> P</t>
    </r>
    <r>
      <rPr>
        <i/>
        <vertAlign val="subscript"/>
        <sz val="12"/>
        <color theme="1"/>
        <rFont val="Times New Roman"/>
        <family val="1"/>
      </rPr>
      <t>s</t>
    </r>
    <r>
      <rPr>
        <vertAlign val="subscript"/>
        <sz val="12"/>
        <color theme="1"/>
        <rFont val="Times New Roman"/>
        <family val="1"/>
      </rPr>
      <t>2</t>
    </r>
    <r>
      <rPr>
        <sz val="10"/>
        <color theme="1"/>
        <rFont val="ＭＳ Ｐ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1</t>
    </r>
    <r>
      <rPr>
        <sz val="10"/>
        <color theme="1"/>
        <rFont val="ＭＳ Ｐ明朝"/>
        <family val="1"/>
        <charset val="128"/>
      </rPr>
      <t>・</t>
    </r>
    <r>
      <rPr>
        <i/>
        <sz val="10"/>
        <color theme="1"/>
        <rFont val="Times New Roman"/>
        <family val="1"/>
      </rPr>
      <t>E</t>
    </r>
    <phoneticPr fontId="1"/>
  </si>
  <si>
    <r>
      <t>土に接する
基礎・壁体
の高さ（</t>
    </r>
    <r>
      <rPr>
        <sz val="9"/>
        <color theme="1"/>
        <rFont val="Times New Roman"/>
        <family val="1"/>
      </rPr>
      <t>mm</t>
    </r>
    <r>
      <rPr>
        <sz val="9"/>
        <color theme="1"/>
        <rFont val="ＭＳ Ｐゴシック"/>
        <family val="3"/>
        <charset val="128"/>
      </rPr>
      <t>）</t>
    </r>
    <rPh sb="0" eb="1">
      <t>ツチ</t>
    </rPh>
    <rPh sb="2" eb="3">
      <t>セッ</t>
    </rPh>
    <rPh sb="6" eb="8">
      <t>キソ</t>
    </rPh>
    <rPh sb="9" eb="11">
      <t>ヘキタイ</t>
    </rPh>
    <rPh sb="13" eb="14">
      <t>タカ</t>
    </rPh>
    <phoneticPr fontId="1"/>
  </si>
  <si>
    <t>施工業者名</t>
    <rPh sb="0" eb="2">
      <t>セコウ</t>
    </rPh>
    <rPh sb="2" eb="4">
      <t>ギョウシャ</t>
    </rPh>
    <rPh sb="4" eb="5">
      <t>メイ</t>
    </rPh>
    <phoneticPr fontId="1"/>
  </si>
  <si>
    <t>㎜/</t>
    <phoneticPr fontId="1"/>
  </si>
  <si>
    <r>
      <rPr>
        <sz val="9.5"/>
        <color theme="1"/>
        <rFont val="ＭＳ 明朝"/>
        <family val="1"/>
        <charset val="128"/>
      </rPr>
      <t>①</t>
    </r>
    <r>
      <rPr>
        <i/>
        <sz val="9.5"/>
        <color theme="1"/>
        <rFont val="Times New Roman"/>
        <family val="1"/>
      </rPr>
      <t>T</t>
    </r>
    <r>
      <rPr>
        <sz val="9.5"/>
        <color theme="1"/>
        <rFont val="ＭＳ 明朝"/>
        <family val="1"/>
        <charset val="128"/>
      </rPr>
      <t>＜</t>
    </r>
    <r>
      <rPr>
        <sz val="9.5"/>
        <color theme="1"/>
        <rFont val="Times New Roman"/>
        <family val="1"/>
      </rPr>
      <t>10</t>
    </r>
    <r>
      <rPr>
        <sz val="9.5"/>
        <color theme="1"/>
        <rFont val="ＭＳ 明朝"/>
        <family val="1"/>
        <charset val="128"/>
      </rPr>
      <t>年</t>
    </r>
    <r>
      <rPr>
        <sz val="9.5"/>
        <color theme="1"/>
        <rFont val="Times New Roman"/>
        <family val="1"/>
      </rPr>
      <t xml:space="preserve">  </t>
    </r>
    <r>
      <rPr>
        <sz val="9.5"/>
        <color theme="1"/>
        <rFont val="ＭＳ 明朝"/>
        <family val="1"/>
        <charset val="128"/>
      </rPr>
      <t>②</t>
    </r>
    <r>
      <rPr>
        <sz val="9.5"/>
        <color theme="1"/>
        <rFont val="Times New Roman"/>
        <family val="1"/>
      </rPr>
      <t>10</t>
    </r>
    <r>
      <rPr>
        <sz val="9.5"/>
        <color theme="1"/>
        <rFont val="ＭＳ 明朝"/>
        <family val="1"/>
        <charset val="128"/>
      </rPr>
      <t>年≦</t>
    </r>
    <r>
      <rPr>
        <i/>
        <sz val="9.5"/>
        <color theme="1"/>
        <rFont val="Times New Roman"/>
        <family val="1"/>
      </rPr>
      <t>T</t>
    </r>
    <r>
      <rPr>
        <sz val="9.5"/>
        <color theme="1"/>
        <rFont val="ＭＳ 明朝"/>
        <family val="1"/>
        <charset val="128"/>
      </rPr>
      <t>＜</t>
    </r>
    <r>
      <rPr>
        <sz val="9.5"/>
        <color theme="1"/>
        <rFont val="Times New Roman"/>
        <family val="1"/>
      </rPr>
      <t>20</t>
    </r>
    <r>
      <rPr>
        <sz val="9.5"/>
        <color theme="1"/>
        <rFont val="ＭＳ 明朝"/>
        <family val="1"/>
        <charset val="128"/>
      </rPr>
      <t>年</t>
    </r>
    <r>
      <rPr>
        <sz val="9.5"/>
        <color theme="1"/>
        <rFont val="Times New Roman"/>
        <family val="1"/>
      </rPr>
      <t xml:space="preserve"> </t>
    </r>
    <r>
      <rPr>
        <sz val="9.5"/>
        <color theme="1"/>
        <rFont val="ＭＳ 明朝"/>
        <family val="1"/>
        <charset val="128"/>
      </rPr>
      <t>③</t>
    </r>
    <r>
      <rPr>
        <i/>
        <sz val="9.5"/>
        <color theme="1"/>
        <rFont val="Times New Roman"/>
        <family val="1"/>
      </rPr>
      <t>T</t>
    </r>
    <r>
      <rPr>
        <sz val="9.5"/>
        <color theme="1"/>
        <rFont val="ＭＳ 明朝"/>
        <family val="1"/>
        <charset val="128"/>
      </rPr>
      <t>≧</t>
    </r>
    <r>
      <rPr>
        <sz val="9.5"/>
        <color theme="1"/>
        <rFont val="Times New Roman"/>
        <family val="1"/>
      </rPr>
      <t>20</t>
    </r>
    <r>
      <rPr>
        <sz val="9.5"/>
        <color theme="1"/>
        <rFont val="ＭＳ 明朝"/>
        <family val="1"/>
        <charset val="128"/>
      </rPr>
      <t>年</t>
    </r>
    <rPh sb="5" eb="6">
      <t>ネン</t>
    </rPh>
    <rPh sb="11" eb="12">
      <t>ネン</t>
    </rPh>
    <rPh sb="17" eb="18">
      <t>ネン</t>
    </rPh>
    <rPh sb="24" eb="25">
      <t>ネン</t>
    </rPh>
    <phoneticPr fontId="1"/>
  </si>
  <si>
    <r>
      <t>①≧</t>
    </r>
    <r>
      <rPr>
        <sz val="10"/>
        <color theme="1"/>
        <rFont val="Times New Roman"/>
        <family val="1"/>
      </rPr>
      <t xml:space="preserve">500  </t>
    </r>
    <r>
      <rPr>
        <sz val="10"/>
        <color theme="1"/>
        <rFont val="ＭＳ 明朝"/>
        <family val="1"/>
        <charset val="128"/>
      </rPr>
      <t>②</t>
    </r>
    <r>
      <rPr>
        <sz val="10"/>
        <color theme="1"/>
        <rFont val="Times New Roman"/>
        <family val="1"/>
      </rPr>
      <t>250</t>
    </r>
    <r>
      <rPr>
        <sz val="10"/>
        <color theme="1"/>
        <rFont val="ＭＳ 明朝"/>
        <family val="1"/>
        <charset val="128"/>
      </rPr>
      <t>≦</t>
    </r>
    <r>
      <rPr>
        <i/>
        <sz val="10"/>
        <color theme="1"/>
        <rFont val="Times New Roman"/>
        <family val="1"/>
      </rPr>
      <t>D</t>
    </r>
    <r>
      <rPr>
        <i/>
        <vertAlign val="subscript"/>
        <sz val="10"/>
        <color theme="1"/>
        <rFont val="Times New Roman"/>
        <family val="1"/>
      </rPr>
      <t>f</t>
    </r>
    <r>
      <rPr>
        <sz val="10"/>
        <color theme="1"/>
        <rFont val="ＭＳ 明朝"/>
        <family val="1"/>
        <charset val="128"/>
      </rPr>
      <t>＜</t>
    </r>
    <r>
      <rPr>
        <sz val="10"/>
        <color theme="1"/>
        <rFont val="Times New Roman"/>
        <family val="1"/>
      </rPr>
      <t xml:space="preserve">500  </t>
    </r>
    <r>
      <rPr>
        <sz val="10"/>
        <color theme="1"/>
        <rFont val="ＭＳ 明朝"/>
        <family val="1"/>
        <charset val="128"/>
      </rPr>
      <t>③＜</t>
    </r>
    <r>
      <rPr>
        <sz val="10"/>
        <color theme="1"/>
        <rFont val="Times New Roman"/>
        <family val="1"/>
      </rPr>
      <t xml:space="preserve">250 </t>
    </r>
    <r>
      <rPr>
        <sz val="10"/>
        <color theme="1"/>
        <rFont val="ＭＳ 明朝"/>
        <family val="1"/>
        <charset val="128"/>
      </rPr>
      <t>④無</t>
    </r>
    <rPh sb="27" eb="28">
      <t>ナシ</t>
    </rPh>
    <phoneticPr fontId="1"/>
  </si>
  <si>
    <t>塀全長</t>
    <rPh sb="0" eb="1">
      <t>ヘイ</t>
    </rPh>
    <rPh sb="1" eb="2">
      <t>ゼン</t>
    </rPh>
    <rPh sb="2" eb="3">
      <t>ナガ</t>
    </rPh>
    <phoneticPr fontId="1"/>
  </si>
  <si>
    <t>m</t>
    <phoneticPr fontId="1"/>
  </si>
  <si>
    <t>★バージョン情報</t>
    <rPh sb="6" eb="8">
      <t>ジョウホウ</t>
    </rPh>
    <phoneticPr fontId="1"/>
  </si>
  <si>
    <r>
      <rPr>
        <b/>
        <sz val="11"/>
        <color theme="1"/>
        <rFont val="ＭＳ Ｐゴシック"/>
        <family val="3"/>
        <charset val="128"/>
        <scheme val="minor"/>
      </rPr>
      <t>Ver.1.1（20140310）：</t>
    </r>
    <r>
      <rPr>
        <b/>
        <sz val="11"/>
        <color theme="1"/>
        <rFont val="ＭＳ Ｐゴシック"/>
        <family val="2"/>
        <charset val="128"/>
      </rPr>
      <t/>
    </r>
    <phoneticPr fontId="1"/>
  </si>
  <si>
    <t xml:space="preserve"> ・最高高さおよびブロック面の破損に関するコメントを追記した．</t>
    <rPh sb="2" eb="4">
      <t>サイコウ</t>
    </rPh>
    <rPh sb="4" eb="5">
      <t>タカ</t>
    </rPh>
    <rPh sb="13" eb="14">
      <t>メン</t>
    </rPh>
    <rPh sb="15" eb="17">
      <t>ハソン</t>
    </rPh>
    <rPh sb="18" eb="19">
      <t>カン</t>
    </rPh>
    <rPh sb="26" eb="28">
      <t>ツイキ</t>
    </rPh>
    <phoneticPr fontId="1"/>
  </si>
  <si>
    <r>
      <t>（</t>
    </r>
    <r>
      <rPr>
        <b/>
        <sz val="14"/>
        <color rgb="FF000000"/>
        <rFont val="Times New Roman"/>
        <family val="1"/>
      </rPr>
      <t>1</t>
    </r>
    <r>
      <rPr>
        <b/>
        <sz val="14"/>
        <color rgb="FF000000"/>
        <rFont val="ＭＳ Ｐゴシック"/>
        <family val="3"/>
        <charset val="128"/>
        <scheme val="minor"/>
      </rPr>
      <t>）記入式：記入およびチェックボックス付項目評価値書込み用調査表（１次，２次）．</t>
    </r>
    <phoneticPr fontId="1"/>
  </si>
  <si>
    <r>
      <t>（</t>
    </r>
    <r>
      <rPr>
        <b/>
        <sz val="14"/>
        <color rgb="FF000000"/>
        <rFont val="Times New Roman"/>
        <family val="1"/>
      </rPr>
      <t>2</t>
    </r>
    <r>
      <rPr>
        <b/>
        <sz val="14"/>
        <color rgb="FF000000"/>
        <rFont val="ＭＳ Ｐゴシック"/>
        <family val="3"/>
        <charset val="128"/>
        <scheme val="minor"/>
      </rPr>
      <t>）記入・ボタン選択式：記入およびオプションボタン選択の項目評価値自動入力方</t>
    </r>
    <phoneticPr fontId="1"/>
  </si>
  <si>
    <t>　　                         式による耐震性評価と対策のための調査表（１次，２次）．　</t>
    <phoneticPr fontId="1"/>
  </si>
  <si>
    <t xml:space="preserve"> ・１次調査表の基礎の構造がRC造擁壁で地盤面からの高さが1m未満の場合は，規模の最高高さの</t>
  </si>
  <si>
    <t>傾斜</t>
    <rPh sb="1" eb="2">
      <t>シャ</t>
    </rPh>
    <phoneticPr fontId="1"/>
  </si>
  <si>
    <t>方向</t>
    <phoneticPr fontId="1"/>
  </si>
  <si>
    <r>
      <rPr>
        <i/>
        <sz val="10"/>
        <color theme="1"/>
        <rFont val="Times New Roman"/>
        <family val="1"/>
      </rPr>
      <t xml:space="preserve">  q</t>
    </r>
    <r>
      <rPr>
        <i/>
        <vertAlign val="subscript"/>
        <sz val="12"/>
        <color theme="1"/>
        <rFont val="Times New Roman"/>
        <family val="1"/>
      </rPr>
      <t>sd</t>
    </r>
    <r>
      <rPr>
        <sz val="10"/>
        <color theme="1"/>
        <rFont val="ＭＳ Ｐ明朝"/>
        <family val="1"/>
        <charset val="128"/>
      </rPr>
      <t>値</t>
    </r>
    <rPh sb="5" eb="6">
      <t>チ</t>
    </rPh>
    <phoneticPr fontId="1"/>
  </si>
  <si>
    <r>
      <rPr>
        <i/>
        <sz val="10"/>
        <color theme="1"/>
        <rFont val="Times New Roman"/>
        <family val="1"/>
      </rPr>
      <t xml:space="preserve">   q</t>
    </r>
    <r>
      <rPr>
        <i/>
        <vertAlign val="subscript"/>
        <sz val="12"/>
        <color theme="1"/>
        <rFont val="Times New Roman"/>
        <family val="1"/>
      </rPr>
      <t>sa</t>
    </r>
    <r>
      <rPr>
        <sz val="10"/>
        <color theme="1"/>
        <rFont val="ＭＳ Ｐ明朝"/>
        <family val="1"/>
        <charset val="128"/>
      </rPr>
      <t>値</t>
    </r>
    <rPh sb="6" eb="7">
      <t>チ</t>
    </rPh>
    <phoneticPr fontId="1"/>
  </si>
  <si>
    <r>
      <rPr>
        <i/>
        <sz val="10"/>
        <color theme="1"/>
        <rFont val="Times New Roman"/>
        <family val="1"/>
      </rPr>
      <t xml:space="preserve"> q</t>
    </r>
    <r>
      <rPr>
        <i/>
        <vertAlign val="subscript"/>
        <sz val="12"/>
        <color theme="1"/>
        <rFont val="Times New Roman"/>
        <family val="1"/>
      </rPr>
      <t>sb</t>
    </r>
    <r>
      <rPr>
        <sz val="10"/>
        <color theme="1"/>
        <rFont val="ＭＳ Ｐ明朝"/>
        <family val="1"/>
        <charset val="128"/>
      </rPr>
      <t>値</t>
    </r>
    <rPh sb="4" eb="5">
      <t>チ</t>
    </rPh>
    <phoneticPr fontId="1"/>
  </si>
  <si>
    <r>
      <rPr>
        <i/>
        <sz val="10"/>
        <color theme="1"/>
        <rFont val="Times New Roman"/>
        <family val="1"/>
      </rPr>
      <t xml:space="preserve">  q</t>
    </r>
    <r>
      <rPr>
        <i/>
        <vertAlign val="subscript"/>
        <sz val="12"/>
        <color theme="1"/>
        <rFont val="Times New Roman"/>
        <family val="1"/>
      </rPr>
      <t>fb</t>
    </r>
    <r>
      <rPr>
        <sz val="10"/>
        <color theme="1"/>
        <rFont val="ＭＳ Ｐ明朝"/>
        <family val="1"/>
        <charset val="128"/>
      </rPr>
      <t>値</t>
    </r>
    <rPh sb="5" eb="6">
      <t>チ</t>
    </rPh>
    <phoneticPr fontId="1"/>
  </si>
  <si>
    <r>
      <rPr>
        <i/>
        <sz val="10"/>
        <color theme="1"/>
        <rFont val="Times New Roman"/>
        <family val="1"/>
      </rPr>
      <t xml:space="preserve">  q</t>
    </r>
    <r>
      <rPr>
        <i/>
        <vertAlign val="subscript"/>
        <sz val="12"/>
        <color theme="1"/>
        <rFont val="Times New Roman"/>
        <family val="1"/>
      </rPr>
      <t>fc</t>
    </r>
    <r>
      <rPr>
        <sz val="10"/>
        <color theme="1"/>
        <rFont val="ＭＳ Ｐ明朝"/>
        <family val="1"/>
        <charset val="128"/>
      </rPr>
      <t>値</t>
    </r>
    <rPh sb="5" eb="6">
      <t>チ</t>
    </rPh>
    <phoneticPr fontId="1"/>
  </si>
  <si>
    <r>
      <rPr>
        <i/>
        <sz val="10"/>
        <color theme="1"/>
        <rFont val="Times New Roman"/>
        <family val="1"/>
      </rPr>
      <t xml:space="preserve">  T</t>
    </r>
    <r>
      <rPr>
        <sz val="10"/>
        <color theme="1"/>
        <rFont val="ＭＳ Ｐ明朝"/>
        <family val="1"/>
        <charset val="128"/>
      </rPr>
      <t>値</t>
    </r>
    <rPh sb="3" eb="4">
      <t>チ</t>
    </rPh>
    <phoneticPr fontId="1"/>
  </si>
  <si>
    <r>
      <rPr>
        <i/>
        <sz val="10"/>
        <color theme="1"/>
        <rFont val="Times New Roman"/>
        <family val="1"/>
      </rPr>
      <t xml:space="preserve"> q</t>
    </r>
    <r>
      <rPr>
        <i/>
        <vertAlign val="subscript"/>
        <sz val="12"/>
        <color theme="1"/>
        <rFont val="Times New Roman"/>
        <family val="1"/>
      </rPr>
      <t>c</t>
    </r>
    <r>
      <rPr>
        <sz val="10"/>
        <color theme="1"/>
        <rFont val="ＭＳ Ｐ明朝"/>
        <family val="1"/>
        <charset val="128"/>
      </rPr>
      <t>値</t>
    </r>
    <rPh sb="3" eb="4">
      <t>チ</t>
    </rPh>
    <phoneticPr fontId="1"/>
  </si>
  <si>
    <r>
      <rPr>
        <i/>
        <sz val="10"/>
        <color theme="1"/>
        <rFont val="Times New Roman"/>
        <family val="1"/>
      </rPr>
      <t xml:space="preserve"> q</t>
    </r>
    <r>
      <rPr>
        <i/>
        <vertAlign val="subscript"/>
        <sz val="12"/>
        <color theme="1"/>
        <rFont val="Times New Roman"/>
        <family val="1"/>
      </rPr>
      <t>d</t>
    </r>
    <r>
      <rPr>
        <sz val="10"/>
        <color theme="1"/>
        <rFont val="ＭＳ Ｐ明朝"/>
        <family val="1"/>
        <charset val="128"/>
      </rPr>
      <t>値</t>
    </r>
    <rPh sb="3" eb="4">
      <t>チ</t>
    </rPh>
    <phoneticPr fontId="1"/>
  </si>
  <si>
    <r>
      <rPr>
        <i/>
        <sz val="10"/>
        <color theme="1"/>
        <rFont val="Times New Roman"/>
        <family val="1"/>
      </rPr>
      <t xml:space="preserve"> q</t>
    </r>
    <r>
      <rPr>
        <i/>
        <vertAlign val="subscript"/>
        <sz val="12"/>
        <color theme="1"/>
        <rFont val="Times New Roman"/>
        <family val="1"/>
      </rPr>
      <t>a</t>
    </r>
    <r>
      <rPr>
        <sz val="10"/>
        <color theme="1"/>
        <rFont val="ＭＳ Ｐ明朝"/>
        <family val="1"/>
        <charset val="128"/>
      </rPr>
      <t>値</t>
    </r>
    <phoneticPr fontId="1"/>
  </si>
  <si>
    <r>
      <rPr>
        <i/>
        <sz val="10"/>
        <color theme="1"/>
        <rFont val="Times New Roman"/>
        <family val="1"/>
      </rPr>
      <t xml:space="preserve"> q</t>
    </r>
    <r>
      <rPr>
        <i/>
        <vertAlign val="subscript"/>
        <sz val="12"/>
        <color theme="1"/>
        <rFont val="Times New Roman"/>
        <family val="1"/>
      </rPr>
      <t>b</t>
    </r>
    <r>
      <rPr>
        <sz val="10"/>
        <color theme="1"/>
        <rFont val="ＭＳ Ｐ明朝"/>
        <family val="1"/>
        <charset val="128"/>
      </rPr>
      <t>値</t>
    </r>
    <phoneticPr fontId="1"/>
  </si>
  <si>
    <r>
      <rPr>
        <i/>
        <sz val="10"/>
        <color theme="1"/>
        <rFont val="Times New Roman"/>
        <family val="1"/>
      </rPr>
      <t xml:space="preserve"> q</t>
    </r>
    <r>
      <rPr>
        <i/>
        <vertAlign val="subscript"/>
        <sz val="12"/>
        <color theme="1"/>
        <rFont val="Times New Roman"/>
        <family val="1"/>
      </rPr>
      <t>ec</t>
    </r>
    <r>
      <rPr>
        <sz val="10"/>
        <color theme="1"/>
        <rFont val="ＭＳ Ｐ明朝"/>
        <family val="1"/>
        <charset val="128"/>
      </rPr>
      <t>値</t>
    </r>
    <phoneticPr fontId="1"/>
  </si>
  <si>
    <r>
      <rPr>
        <i/>
        <sz val="10"/>
        <color theme="1"/>
        <rFont val="Times New Roman"/>
        <family val="1"/>
      </rPr>
      <t xml:space="preserve"> q</t>
    </r>
    <r>
      <rPr>
        <i/>
        <vertAlign val="subscript"/>
        <sz val="12"/>
        <color theme="1"/>
        <rFont val="Times New Roman"/>
        <family val="1"/>
      </rPr>
      <t>eh</t>
    </r>
    <r>
      <rPr>
        <sz val="10"/>
        <color theme="1"/>
        <rFont val="ＭＳ Ｐ明朝"/>
        <family val="1"/>
        <charset val="128"/>
      </rPr>
      <t>値</t>
    </r>
    <phoneticPr fontId="1"/>
  </si>
  <si>
    <r>
      <rPr>
        <i/>
        <sz val="10"/>
        <color theme="1"/>
        <rFont val="Times New Roman"/>
        <family val="1"/>
      </rPr>
      <t xml:space="preserve"> q</t>
    </r>
    <r>
      <rPr>
        <i/>
        <vertAlign val="subscript"/>
        <sz val="12"/>
        <color theme="1"/>
        <rFont val="Times New Roman"/>
        <family val="1"/>
      </rPr>
      <t>ed</t>
    </r>
    <r>
      <rPr>
        <sz val="10"/>
        <color theme="1"/>
        <rFont val="ＭＳ Ｐ明朝"/>
        <family val="1"/>
        <charset val="128"/>
      </rPr>
      <t>値</t>
    </r>
    <r>
      <rPr>
        <sz val="10"/>
        <color theme="1"/>
        <rFont val="ＭＳ Ｐゴシック"/>
        <family val="3"/>
        <charset val="128"/>
        <scheme val="minor"/>
      </rPr>
      <t>(</t>
    </r>
    <r>
      <rPr>
        <sz val="10"/>
        <color theme="1"/>
        <rFont val="Times New Roman"/>
        <family val="1"/>
      </rPr>
      <t>=</t>
    </r>
    <r>
      <rPr>
        <i/>
        <sz val="10"/>
        <color theme="1"/>
        <rFont val="Times New Roman"/>
        <family val="1"/>
      </rPr>
      <t>q</t>
    </r>
    <r>
      <rPr>
        <i/>
        <vertAlign val="subscript"/>
        <sz val="12"/>
        <color theme="1"/>
        <rFont val="Times New Roman"/>
        <family val="1"/>
      </rPr>
      <t>f</t>
    </r>
    <r>
      <rPr>
        <sz val="10"/>
        <color theme="1"/>
        <rFont val="ＭＳ Ｐ明朝"/>
        <family val="1"/>
        <charset val="128"/>
      </rPr>
      <t>値</t>
    </r>
    <r>
      <rPr>
        <sz val="10"/>
        <color theme="1"/>
        <rFont val="ＭＳ Ｐゴシック"/>
        <family val="3"/>
        <charset val="128"/>
        <scheme val="minor"/>
      </rPr>
      <t>)</t>
    </r>
    <rPh sb="4" eb="5">
      <t>チ</t>
    </rPh>
    <rPh sb="9" eb="10">
      <t>チ</t>
    </rPh>
    <phoneticPr fontId="1"/>
  </si>
  <si>
    <r>
      <rPr>
        <i/>
        <sz val="10"/>
        <color theme="1"/>
        <rFont val="Times New Roman"/>
        <family val="1"/>
      </rPr>
      <t xml:space="preserve"> q</t>
    </r>
    <r>
      <rPr>
        <i/>
        <vertAlign val="subscript"/>
        <sz val="10"/>
        <color theme="1"/>
        <rFont val="Times New Roman"/>
        <family val="1"/>
      </rPr>
      <t>e</t>
    </r>
    <r>
      <rPr>
        <sz val="10"/>
        <color theme="1"/>
        <rFont val="ＭＳ Ｐ明朝"/>
        <family val="1"/>
        <charset val="128"/>
      </rPr>
      <t>値</t>
    </r>
    <rPh sb="3" eb="4">
      <t>チ</t>
    </rPh>
    <phoneticPr fontId="1"/>
  </si>
  <si>
    <r>
      <rPr>
        <i/>
        <sz val="10"/>
        <color theme="1"/>
        <rFont val="Times New Roman"/>
        <family val="1"/>
      </rPr>
      <t xml:space="preserve"> q</t>
    </r>
    <r>
      <rPr>
        <i/>
        <vertAlign val="subscript"/>
        <sz val="12"/>
        <color theme="1"/>
        <rFont val="Times New Roman"/>
        <family val="1"/>
      </rPr>
      <t>ej</t>
    </r>
    <r>
      <rPr>
        <sz val="10"/>
        <color theme="1"/>
        <rFont val="ＭＳ Ｐ明朝"/>
        <family val="1"/>
        <charset val="128"/>
      </rPr>
      <t>値</t>
    </r>
    <phoneticPr fontId="1"/>
  </si>
  <si>
    <r>
      <rPr>
        <i/>
        <sz val="10"/>
        <color theme="1"/>
        <rFont val="Times New Roman"/>
        <family val="1"/>
      </rPr>
      <t xml:space="preserve"> q</t>
    </r>
    <r>
      <rPr>
        <i/>
        <vertAlign val="subscript"/>
        <sz val="12"/>
        <color theme="1"/>
        <rFont val="Times New Roman"/>
        <family val="1"/>
      </rPr>
      <t>eg</t>
    </r>
    <r>
      <rPr>
        <sz val="10"/>
        <color theme="1"/>
        <rFont val="ＭＳ Ｐ明朝"/>
        <family val="1"/>
        <charset val="128"/>
      </rPr>
      <t>値</t>
    </r>
    <phoneticPr fontId="1"/>
  </si>
  <si>
    <r>
      <rPr>
        <i/>
        <sz val="10"/>
        <color theme="1"/>
        <rFont val="Times New Roman"/>
        <family val="1"/>
      </rPr>
      <t xml:space="preserve"> q</t>
    </r>
    <r>
      <rPr>
        <i/>
        <vertAlign val="subscript"/>
        <sz val="12"/>
        <color theme="1"/>
        <rFont val="Times New Roman"/>
        <family val="1"/>
      </rPr>
      <t>ee</t>
    </r>
    <r>
      <rPr>
        <sz val="10"/>
        <color theme="1"/>
        <rFont val="ＭＳ Ｐ明朝"/>
        <family val="1"/>
        <charset val="128"/>
      </rPr>
      <t>値</t>
    </r>
    <phoneticPr fontId="1"/>
  </si>
  <si>
    <r>
      <rPr>
        <i/>
        <sz val="10"/>
        <color theme="1"/>
        <rFont val="Times New Roman"/>
        <family val="1"/>
      </rPr>
      <t xml:space="preserve"> P</t>
    </r>
    <r>
      <rPr>
        <i/>
        <vertAlign val="subscript"/>
        <sz val="12"/>
        <color theme="1"/>
        <rFont val="Times New Roman"/>
        <family val="1"/>
      </rPr>
      <t>s</t>
    </r>
    <r>
      <rPr>
        <vertAlign val="subscript"/>
        <sz val="12"/>
        <color theme="1"/>
        <rFont val="Times New Roman"/>
        <family val="1"/>
      </rPr>
      <t>1</t>
    </r>
    <r>
      <rPr>
        <sz val="10"/>
        <color theme="1"/>
        <rFont val="ＭＳ Ｐ明朝"/>
        <family val="1"/>
        <charset val="128"/>
      </rPr>
      <t>＝（</t>
    </r>
    <r>
      <rPr>
        <i/>
        <sz val="10"/>
        <color theme="1"/>
        <rFont val="Times New Roman"/>
        <family val="1"/>
      </rPr>
      <t>F</t>
    </r>
    <r>
      <rPr>
        <sz val="10"/>
        <color theme="1"/>
        <rFont val="ＭＳ Ｐ明朝"/>
        <family val="1"/>
        <charset val="128"/>
      </rPr>
      <t>・</t>
    </r>
    <r>
      <rPr>
        <i/>
        <sz val="10"/>
        <color theme="1"/>
        <rFont val="Times New Roman"/>
        <family val="1"/>
      </rPr>
      <t>S</t>
    </r>
    <r>
      <rPr>
        <sz val="10"/>
        <color theme="1"/>
        <rFont val="ＭＳ Ｐ明朝"/>
        <family val="1"/>
        <charset val="128"/>
      </rPr>
      <t>・</t>
    </r>
    <r>
      <rPr>
        <i/>
        <sz val="10"/>
        <color theme="1"/>
        <rFont val="Times New Roman"/>
        <family val="1"/>
      </rPr>
      <t>T+L</t>
    </r>
    <r>
      <rPr>
        <sz val="10"/>
        <color theme="1"/>
        <rFont val="ＭＳ Ｐ明朝"/>
        <family val="1"/>
        <charset val="128"/>
      </rPr>
      <t>）</t>
    </r>
    <r>
      <rPr>
        <sz val="10"/>
        <color theme="1"/>
        <rFont val="Times New Roman"/>
        <family val="1"/>
      </rPr>
      <t>/</t>
    </r>
    <r>
      <rPr>
        <i/>
        <sz val="10"/>
        <color theme="1"/>
        <rFont val="Times New Roman"/>
        <family val="1"/>
      </rPr>
      <t>n</t>
    </r>
    <phoneticPr fontId="1"/>
  </si>
  <si>
    <r>
      <rPr>
        <i/>
        <sz val="10"/>
        <color theme="1"/>
        <rFont val="Times New Roman"/>
        <family val="1"/>
      </rPr>
      <t xml:space="preserve"> P</t>
    </r>
    <r>
      <rPr>
        <i/>
        <vertAlign val="subscript"/>
        <sz val="12"/>
        <color theme="1"/>
        <rFont val="Times New Roman"/>
        <family val="1"/>
      </rPr>
      <t>s</t>
    </r>
    <r>
      <rPr>
        <vertAlign val="subscript"/>
        <sz val="12"/>
        <color theme="1"/>
        <rFont val="Times New Roman"/>
        <family val="1"/>
      </rPr>
      <t>2</t>
    </r>
    <r>
      <rPr>
        <sz val="10"/>
        <color theme="1"/>
        <rFont val="ＭＳ Ｐ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1</t>
    </r>
    <r>
      <rPr>
        <sz val="10"/>
        <color theme="1"/>
        <rFont val="ＭＳ Ｐ明朝"/>
        <family val="1"/>
        <charset val="128"/>
      </rPr>
      <t>・</t>
    </r>
    <r>
      <rPr>
        <i/>
        <sz val="10"/>
        <color theme="1"/>
        <rFont val="Times New Roman"/>
        <family val="1"/>
      </rPr>
      <t>E</t>
    </r>
    <phoneticPr fontId="1"/>
  </si>
  <si>
    <r>
      <t xml:space="preserve"> </t>
    </r>
    <r>
      <rPr>
        <i/>
        <sz val="10"/>
        <color theme="1"/>
        <rFont val="Times New Roman"/>
        <family val="1"/>
      </rPr>
      <t>P</t>
    </r>
    <r>
      <rPr>
        <vertAlign val="subscript"/>
        <sz val="12"/>
        <color theme="1"/>
        <rFont val="Times New Roman"/>
        <family val="1"/>
      </rPr>
      <t>sg2</t>
    </r>
    <r>
      <rPr>
        <sz val="10"/>
        <color theme="1"/>
        <rFont val="ＭＳ Ｐ明朝"/>
        <family val="1"/>
        <charset val="128"/>
      </rPr>
      <t>＝</t>
    </r>
    <r>
      <rPr>
        <sz val="10"/>
        <color theme="1"/>
        <rFont val="Times New Roman"/>
        <family val="1"/>
      </rPr>
      <t>P</t>
    </r>
    <r>
      <rPr>
        <i/>
        <vertAlign val="subscript"/>
        <sz val="12"/>
        <color theme="1"/>
        <rFont val="Times New Roman"/>
        <family val="1"/>
      </rPr>
      <t>sg</t>
    </r>
    <r>
      <rPr>
        <vertAlign val="subscript"/>
        <sz val="12"/>
        <color theme="1"/>
        <rFont val="Times New Roman"/>
        <family val="1"/>
      </rPr>
      <t>1</t>
    </r>
    <r>
      <rPr>
        <sz val="10"/>
        <color theme="1"/>
        <rFont val="ＭＳ Ｐ明朝"/>
        <family val="1"/>
        <charset val="128"/>
      </rPr>
      <t>･</t>
    </r>
    <r>
      <rPr>
        <i/>
        <sz val="10"/>
        <color theme="1"/>
        <rFont val="Times New Roman"/>
        <family val="1"/>
      </rPr>
      <t>q</t>
    </r>
    <r>
      <rPr>
        <i/>
        <vertAlign val="subscript"/>
        <sz val="12"/>
        <color theme="1"/>
        <rFont val="Times New Roman"/>
        <family val="1"/>
      </rPr>
      <t>e</t>
    </r>
    <r>
      <rPr>
        <sz val="10"/>
        <color theme="1"/>
        <rFont val="ＭＳ Ｐ明朝"/>
        <family val="1"/>
        <charset val="128"/>
      </rPr>
      <t>・</t>
    </r>
    <r>
      <rPr>
        <i/>
        <sz val="10"/>
        <color theme="1"/>
        <rFont val="Times New Roman"/>
        <family val="1"/>
      </rPr>
      <t>q</t>
    </r>
    <r>
      <rPr>
        <i/>
        <vertAlign val="subscript"/>
        <sz val="12"/>
        <color theme="1"/>
        <rFont val="Times New Roman"/>
        <family val="1"/>
      </rPr>
      <t>f</t>
    </r>
    <phoneticPr fontId="1"/>
  </si>
  <si>
    <r>
      <rPr>
        <i/>
        <sz val="10"/>
        <color theme="1"/>
        <rFont val="Times New Roman"/>
        <family val="1"/>
      </rPr>
      <t xml:space="preserve"> q</t>
    </r>
    <r>
      <rPr>
        <i/>
        <vertAlign val="subscript"/>
        <sz val="12"/>
        <color theme="1"/>
        <rFont val="Times New Roman"/>
        <family val="1"/>
      </rPr>
      <t>ef</t>
    </r>
    <r>
      <rPr>
        <sz val="10"/>
        <color theme="1"/>
        <rFont val="ＭＳ Ｐ明朝"/>
        <family val="1"/>
        <charset val="128"/>
      </rPr>
      <t>値</t>
    </r>
    <phoneticPr fontId="1"/>
  </si>
  <si>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2 </t>
    </r>
    <r>
      <rPr>
        <sz val="10"/>
        <color theme="1"/>
        <rFont val="ＭＳ Ｐゴシック"/>
        <family val="3"/>
        <charset val="128"/>
        <scheme val="maj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ゴシック"/>
        <family val="3"/>
        <charset val="128"/>
        <scheme val="major"/>
      </rPr>
      <t>)</t>
    </r>
    <r>
      <rPr>
        <sz val="10"/>
        <color theme="1"/>
        <rFont val="ＭＳ 明朝"/>
        <family val="1"/>
        <charset val="128"/>
      </rPr>
      <t>＜</t>
    </r>
    <r>
      <rPr>
        <sz val="10"/>
        <color theme="1"/>
        <rFont val="Times New Roman"/>
        <family val="1"/>
      </rPr>
      <t>0.2</t>
    </r>
    <phoneticPr fontId="1"/>
  </si>
  <si>
    <r>
      <t>0.2</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2 </t>
    </r>
    <r>
      <rPr>
        <sz val="10"/>
        <color theme="1"/>
        <rFont val="ＭＳ Ｐゴシック"/>
        <family val="3"/>
        <charset val="128"/>
        <scheme val="maj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ゴシック"/>
        <family val="3"/>
        <charset val="128"/>
        <scheme val="major"/>
      </rPr>
      <t>)</t>
    </r>
    <r>
      <rPr>
        <sz val="10"/>
        <color theme="1"/>
        <rFont val="ＭＳ 明朝"/>
        <family val="1"/>
        <charset val="128"/>
      </rPr>
      <t>＜</t>
    </r>
    <r>
      <rPr>
        <sz val="10"/>
        <color theme="1"/>
        <rFont val="Times New Roman"/>
        <family val="1"/>
      </rPr>
      <t>0.4</t>
    </r>
    <phoneticPr fontId="1"/>
  </si>
  <si>
    <r>
      <t>0.8</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2 </t>
    </r>
    <r>
      <rPr>
        <sz val="10"/>
        <color theme="1"/>
        <rFont val="ＭＳ Ｐゴシック"/>
        <family val="3"/>
        <charset val="128"/>
        <scheme val="maj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ゴシック"/>
        <family val="3"/>
        <charset val="128"/>
        <scheme val="major"/>
      </rPr>
      <t>)</t>
    </r>
    <r>
      <rPr>
        <sz val="10"/>
        <color theme="1"/>
        <rFont val="ＭＳ 明朝"/>
        <family val="1"/>
        <charset val="128"/>
      </rPr>
      <t>≦</t>
    </r>
    <r>
      <rPr>
        <sz val="10"/>
        <color theme="1"/>
        <rFont val="Times New Roman"/>
        <family val="1"/>
      </rPr>
      <t>1.0</t>
    </r>
    <phoneticPr fontId="1"/>
  </si>
  <si>
    <r>
      <t>0.6</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2 </t>
    </r>
    <r>
      <rPr>
        <sz val="10"/>
        <color theme="1"/>
        <rFont val="ＭＳ Ｐゴシック"/>
        <family val="3"/>
        <charset val="128"/>
        <scheme val="maj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ゴシック"/>
        <family val="3"/>
        <charset val="128"/>
        <scheme val="major"/>
      </rPr>
      <t>)</t>
    </r>
    <r>
      <rPr>
        <sz val="10"/>
        <color theme="1"/>
        <rFont val="ＭＳ 明朝"/>
        <family val="1"/>
        <charset val="128"/>
      </rPr>
      <t>＜</t>
    </r>
    <r>
      <rPr>
        <sz val="10"/>
        <color theme="1"/>
        <rFont val="Times New Roman"/>
        <family val="1"/>
      </rPr>
      <t>0.8</t>
    </r>
    <phoneticPr fontId="1"/>
  </si>
  <si>
    <r>
      <t>0.4</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2 </t>
    </r>
    <r>
      <rPr>
        <sz val="10"/>
        <color theme="1"/>
        <rFont val="ＭＳ Ｐゴシック"/>
        <family val="3"/>
        <charset val="128"/>
        <scheme val="maj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ゴシック"/>
        <family val="3"/>
        <charset val="128"/>
        <scheme val="major"/>
      </rPr>
      <t>)</t>
    </r>
    <r>
      <rPr>
        <sz val="10"/>
        <color theme="1"/>
        <rFont val="ＭＳ 明朝"/>
        <family val="1"/>
        <charset val="128"/>
      </rPr>
      <t>＜</t>
    </r>
    <r>
      <rPr>
        <sz val="10"/>
        <color theme="1"/>
        <rFont val="Times New Roman"/>
        <family val="1"/>
      </rPr>
      <t>0.6</t>
    </r>
    <phoneticPr fontId="1"/>
  </si>
  <si>
    <r>
      <t>0.4</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1 </t>
    </r>
    <r>
      <rPr>
        <sz val="10"/>
        <color theme="1"/>
        <rFont val="ＭＳ Ｐゴシック"/>
        <family val="3"/>
        <charset val="128"/>
        <scheme val="min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1</t>
    </r>
    <r>
      <rPr>
        <sz val="10"/>
        <color theme="1"/>
        <rFont val="ＭＳ Ｐゴシック"/>
        <family val="3"/>
        <charset val="128"/>
        <scheme val="minor"/>
      </rPr>
      <t>)</t>
    </r>
    <r>
      <rPr>
        <sz val="10"/>
        <color theme="1"/>
        <rFont val="ＭＳ 明朝"/>
        <family val="1"/>
        <charset val="128"/>
      </rPr>
      <t>≦</t>
    </r>
    <r>
      <rPr>
        <sz val="10"/>
        <color theme="1"/>
        <rFont val="Times New Roman"/>
        <family val="1"/>
      </rPr>
      <t>1.0</t>
    </r>
    <phoneticPr fontId="1"/>
  </si>
  <si>
    <r>
      <t>0.2</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1 </t>
    </r>
    <r>
      <rPr>
        <sz val="10"/>
        <color theme="1"/>
        <rFont val="ＭＳ Ｐゴシック"/>
        <family val="3"/>
        <charset val="128"/>
        <scheme val="min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1</t>
    </r>
    <r>
      <rPr>
        <sz val="10"/>
        <color theme="1"/>
        <rFont val="ＭＳ Ｐゴシック"/>
        <family val="3"/>
        <charset val="128"/>
        <scheme val="minor"/>
      </rPr>
      <t>)</t>
    </r>
    <r>
      <rPr>
        <sz val="10"/>
        <color theme="1"/>
        <rFont val="ＭＳ 明朝"/>
        <family val="1"/>
        <charset val="128"/>
      </rPr>
      <t>＜</t>
    </r>
    <r>
      <rPr>
        <sz val="10"/>
        <color theme="1"/>
        <rFont val="Times New Roman"/>
        <family val="1"/>
      </rPr>
      <t>0.4</t>
    </r>
    <phoneticPr fontId="1"/>
  </si>
  <si>
    <r>
      <rPr>
        <i/>
        <sz val="10"/>
        <color theme="1"/>
        <rFont val="Times New Roman"/>
        <family val="1"/>
      </rPr>
      <t xml:space="preserve"> P</t>
    </r>
    <r>
      <rPr>
        <i/>
        <vertAlign val="subscript"/>
        <sz val="12"/>
        <color theme="1"/>
        <rFont val="Times New Roman"/>
        <family val="1"/>
      </rPr>
      <t>s</t>
    </r>
    <r>
      <rPr>
        <vertAlign val="subscript"/>
        <sz val="12"/>
        <color theme="1"/>
        <rFont val="Times New Roman"/>
        <family val="1"/>
      </rPr>
      <t>1</t>
    </r>
    <r>
      <rPr>
        <sz val="10"/>
        <color theme="1"/>
        <rFont val="Times New Roman"/>
        <family val="1"/>
      </rPr>
      <t xml:space="preserve">= </t>
    </r>
    <r>
      <rPr>
        <sz val="10"/>
        <color theme="1"/>
        <rFont val="ＭＳ Ｐゴシック"/>
        <family val="3"/>
        <charset val="128"/>
        <scheme val="minor"/>
      </rPr>
      <t>(</t>
    </r>
    <r>
      <rPr>
        <i/>
        <sz val="10"/>
        <color theme="1"/>
        <rFont val="Times New Roman"/>
        <family val="1"/>
      </rPr>
      <t>F</t>
    </r>
    <r>
      <rPr>
        <sz val="10"/>
        <color theme="1"/>
        <rFont val="ＭＳ Ｐ明朝"/>
        <family val="1"/>
        <charset val="128"/>
      </rPr>
      <t>・</t>
    </r>
    <r>
      <rPr>
        <i/>
        <sz val="10"/>
        <color theme="1"/>
        <rFont val="Times New Roman"/>
        <family val="1"/>
      </rPr>
      <t>S</t>
    </r>
    <r>
      <rPr>
        <sz val="10"/>
        <color theme="1"/>
        <rFont val="ＭＳ Ｐ明朝"/>
        <family val="1"/>
        <charset val="128"/>
      </rPr>
      <t>・</t>
    </r>
    <r>
      <rPr>
        <i/>
        <sz val="10"/>
        <color theme="1"/>
        <rFont val="Times New Roman"/>
        <family val="1"/>
      </rPr>
      <t>T+L</t>
    </r>
    <r>
      <rPr>
        <sz val="10"/>
        <color theme="1"/>
        <rFont val="ＭＳ Ｐゴシック"/>
        <family val="3"/>
        <charset val="128"/>
        <scheme val="minor"/>
      </rPr>
      <t>)</t>
    </r>
    <r>
      <rPr>
        <sz val="10"/>
        <color theme="1"/>
        <rFont val="Times New Roman"/>
        <family val="1"/>
      </rPr>
      <t>/</t>
    </r>
    <r>
      <rPr>
        <i/>
        <sz val="10"/>
        <color theme="1"/>
        <rFont val="Times New Roman"/>
        <family val="1"/>
      </rPr>
      <t>n</t>
    </r>
    <phoneticPr fontId="1"/>
  </si>
  <si>
    <r>
      <t>0.8</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2 </t>
    </r>
    <r>
      <rPr>
        <sz val="10"/>
        <color theme="1"/>
        <rFont val="ＭＳ Ｐゴシック"/>
        <family val="3"/>
        <charset val="128"/>
        <scheme val="min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ゴシック"/>
        <family val="3"/>
        <charset val="128"/>
        <scheme val="minor"/>
      </rPr>
      <t>)</t>
    </r>
    <r>
      <rPr>
        <sz val="10"/>
        <color theme="1"/>
        <rFont val="ＭＳ 明朝"/>
        <family val="1"/>
        <charset val="128"/>
      </rPr>
      <t>≦</t>
    </r>
    <r>
      <rPr>
        <sz val="10"/>
        <color theme="1"/>
        <rFont val="Times New Roman"/>
        <family val="1"/>
      </rPr>
      <t>1.0</t>
    </r>
    <phoneticPr fontId="1"/>
  </si>
  <si>
    <r>
      <t>0.6</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2 </t>
    </r>
    <r>
      <rPr>
        <sz val="10"/>
        <color theme="1"/>
        <rFont val="ＭＳ Ｐゴシック"/>
        <family val="3"/>
        <charset val="128"/>
        <scheme val="min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ゴシック"/>
        <family val="3"/>
        <charset val="128"/>
        <scheme val="minor"/>
      </rPr>
      <t>)</t>
    </r>
    <r>
      <rPr>
        <sz val="10"/>
        <color theme="1"/>
        <rFont val="ＭＳ 明朝"/>
        <family val="1"/>
        <charset val="128"/>
      </rPr>
      <t>＜</t>
    </r>
    <r>
      <rPr>
        <sz val="10"/>
        <color theme="1"/>
        <rFont val="Times New Roman"/>
        <family val="1"/>
      </rPr>
      <t>0.8</t>
    </r>
    <phoneticPr fontId="1"/>
  </si>
  <si>
    <r>
      <t>0.4</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2 </t>
    </r>
    <r>
      <rPr>
        <sz val="10"/>
        <color theme="1"/>
        <rFont val="ＭＳ Ｐゴシック"/>
        <family val="3"/>
        <charset val="128"/>
        <scheme val="min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ゴシック"/>
        <family val="3"/>
        <charset val="128"/>
        <scheme val="minor"/>
      </rPr>
      <t>)</t>
    </r>
    <r>
      <rPr>
        <sz val="10"/>
        <color theme="1"/>
        <rFont val="ＭＳ 明朝"/>
        <family val="1"/>
        <charset val="128"/>
      </rPr>
      <t>＜</t>
    </r>
    <r>
      <rPr>
        <sz val="10"/>
        <color theme="1"/>
        <rFont val="Times New Roman"/>
        <family val="1"/>
      </rPr>
      <t>0.6</t>
    </r>
    <phoneticPr fontId="1"/>
  </si>
  <si>
    <r>
      <t>0.2</t>
    </r>
    <r>
      <rPr>
        <sz val="10"/>
        <color theme="1"/>
        <rFont val="ＭＳ 明朝"/>
        <family val="1"/>
        <charset val="128"/>
      </rPr>
      <t>≦</t>
    </r>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2 </t>
    </r>
    <r>
      <rPr>
        <sz val="10"/>
        <color theme="1"/>
        <rFont val="ＭＳ Ｐゴシック"/>
        <family val="3"/>
        <charset val="128"/>
        <scheme val="min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ゴシック"/>
        <family val="3"/>
        <charset val="128"/>
        <scheme val="minor"/>
      </rPr>
      <t>)</t>
    </r>
    <r>
      <rPr>
        <sz val="10"/>
        <color theme="1"/>
        <rFont val="ＭＳ 明朝"/>
        <family val="1"/>
        <charset val="128"/>
      </rPr>
      <t>＜</t>
    </r>
    <r>
      <rPr>
        <sz val="10"/>
        <color theme="1"/>
        <rFont val="Times New Roman"/>
        <family val="1"/>
      </rPr>
      <t>0.4</t>
    </r>
    <phoneticPr fontId="1"/>
  </si>
  <si>
    <r>
      <rPr>
        <i/>
        <sz val="10"/>
        <color theme="1"/>
        <rFont val="Times New Roman"/>
        <family val="1"/>
      </rPr>
      <t>P</t>
    </r>
    <r>
      <rPr>
        <i/>
        <vertAlign val="subscript"/>
        <sz val="12"/>
        <color theme="1"/>
        <rFont val="Times New Roman"/>
        <family val="1"/>
      </rPr>
      <t>s</t>
    </r>
    <r>
      <rPr>
        <vertAlign val="subscript"/>
        <sz val="12"/>
        <color theme="1"/>
        <rFont val="Times New Roman"/>
        <family val="1"/>
      </rPr>
      <t xml:space="preserve">2 </t>
    </r>
    <r>
      <rPr>
        <sz val="10"/>
        <color theme="1"/>
        <rFont val="ＭＳ Ｐゴシック"/>
        <family val="3"/>
        <charset val="128"/>
        <scheme val="minor"/>
      </rPr>
      <t>(</t>
    </r>
    <r>
      <rPr>
        <i/>
        <sz val="10"/>
        <color theme="1"/>
        <rFont val="Times New Roman"/>
        <family val="1"/>
      </rPr>
      <t>P</t>
    </r>
    <r>
      <rPr>
        <i/>
        <vertAlign val="subscript"/>
        <sz val="12"/>
        <color theme="1"/>
        <rFont val="Times New Roman"/>
        <family val="1"/>
      </rPr>
      <t>sg</t>
    </r>
    <r>
      <rPr>
        <vertAlign val="subscript"/>
        <sz val="12"/>
        <color theme="1"/>
        <rFont val="Times New Roman"/>
        <family val="1"/>
      </rPr>
      <t>2</t>
    </r>
    <r>
      <rPr>
        <sz val="10"/>
        <color theme="1"/>
        <rFont val="ＭＳ Ｐゴシック"/>
        <family val="3"/>
        <charset val="128"/>
        <scheme val="minor"/>
      </rPr>
      <t>)</t>
    </r>
    <r>
      <rPr>
        <sz val="10"/>
        <color theme="1"/>
        <rFont val="ＭＳ 明朝"/>
        <family val="1"/>
        <charset val="128"/>
      </rPr>
      <t>＜</t>
    </r>
    <r>
      <rPr>
        <sz val="10"/>
        <color theme="1"/>
        <rFont val="Times New Roman"/>
        <family val="1"/>
      </rPr>
      <t>0.2</t>
    </r>
    <phoneticPr fontId="1"/>
  </si>
  <si>
    <r>
      <rPr>
        <i/>
        <sz val="10"/>
        <color theme="1"/>
        <rFont val="Times New Roman"/>
        <family val="1"/>
      </rPr>
      <t xml:space="preserve">  q</t>
    </r>
    <r>
      <rPr>
        <i/>
        <vertAlign val="subscript"/>
        <sz val="12"/>
        <color theme="1"/>
        <rFont val="Times New Roman"/>
        <family val="1"/>
      </rPr>
      <t>ec</t>
    </r>
    <r>
      <rPr>
        <sz val="10"/>
        <color theme="1"/>
        <rFont val="ＭＳ 明朝"/>
        <family val="1"/>
        <charset val="128"/>
      </rPr>
      <t>値</t>
    </r>
    <phoneticPr fontId="1"/>
  </si>
  <si>
    <r>
      <rPr>
        <i/>
        <sz val="10"/>
        <color theme="1"/>
        <rFont val="Times New Roman"/>
        <family val="1"/>
      </rPr>
      <t xml:space="preserve"> q</t>
    </r>
    <r>
      <rPr>
        <i/>
        <vertAlign val="subscript"/>
        <sz val="12"/>
        <color theme="1"/>
        <rFont val="Times New Roman"/>
        <family val="1"/>
      </rPr>
      <t>fe</t>
    </r>
    <r>
      <rPr>
        <sz val="10"/>
        <color theme="1"/>
        <rFont val="ＭＳ Ｐ明朝"/>
        <family val="1"/>
        <charset val="128"/>
      </rPr>
      <t>値</t>
    </r>
    <rPh sb="4" eb="5">
      <t>チ</t>
    </rPh>
    <phoneticPr fontId="1"/>
  </si>
  <si>
    <r>
      <rPr>
        <i/>
        <sz val="10"/>
        <color theme="1"/>
        <rFont val="Times New Roman"/>
        <family val="1"/>
      </rPr>
      <t xml:space="preserve">  q</t>
    </r>
    <r>
      <rPr>
        <i/>
        <vertAlign val="subscript"/>
        <sz val="12"/>
        <color theme="1"/>
        <rFont val="Times New Roman"/>
        <family val="1"/>
      </rPr>
      <t>sa</t>
    </r>
    <r>
      <rPr>
        <sz val="10"/>
        <color theme="1"/>
        <rFont val="ＭＳ Ｐ明朝"/>
        <family val="1"/>
        <charset val="128"/>
      </rPr>
      <t>値</t>
    </r>
    <rPh sb="5" eb="6">
      <t>チ</t>
    </rPh>
    <phoneticPr fontId="1"/>
  </si>
  <si>
    <r>
      <rPr>
        <i/>
        <sz val="10"/>
        <color theme="1"/>
        <rFont val="Times New Roman"/>
        <family val="1"/>
      </rPr>
      <t>q</t>
    </r>
    <r>
      <rPr>
        <i/>
        <vertAlign val="subscript"/>
        <sz val="12"/>
        <color theme="1"/>
        <rFont val="Times New Roman"/>
        <family val="1"/>
      </rPr>
      <t>eh</t>
    </r>
    <r>
      <rPr>
        <sz val="9"/>
        <color theme="1"/>
        <rFont val="ＭＳ 明朝"/>
        <family val="1"/>
        <charset val="128"/>
      </rPr>
      <t>値</t>
    </r>
    <phoneticPr fontId="1"/>
  </si>
  <si>
    <r>
      <t xml:space="preserve"> 　記入方法を変更し，</t>
    </r>
    <r>
      <rPr>
        <b/>
        <i/>
        <sz val="12"/>
        <color theme="1"/>
        <rFont val="Times New Roman"/>
        <family val="1"/>
      </rPr>
      <t>q</t>
    </r>
    <r>
      <rPr>
        <b/>
        <i/>
        <vertAlign val="subscript"/>
        <sz val="12"/>
        <color theme="1"/>
        <rFont val="Times New Roman"/>
        <family val="1"/>
      </rPr>
      <t>sa</t>
    </r>
    <r>
      <rPr>
        <b/>
        <sz val="11"/>
        <color theme="1"/>
        <rFont val="ＭＳ Ｐゴシック"/>
        <family val="3"/>
        <charset val="128"/>
      </rPr>
      <t>値は擁壁高さ＋ブロック塀の最高高さの値により表示することとした．</t>
    </r>
    <phoneticPr fontId="1"/>
  </si>
  <si>
    <r>
      <rPr>
        <b/>
        <sz val="11"/>
        <color theme="1"/>
        <rFont val="ＭＳ Ｐゴシック"/>
        <family val="3"/>
        <charset val="128"/>
        <scheme val="minor"/>
      </rPr>
      <t>Ver.1.2（20180920）：</t>
    </r>
    <r>
      <rPr>
        <b/>
        <sz val="11"/>
        <color theme="1"/>
        <rFont val="ＭＳ Ｐゴシック"/>
        <family val="2"/>
        <charset val="128"/>
      </rPr>
      <t/>
    </r>
    <phoneticPr fontId="1"/>
  </si>
  <si>
    <r>
      <rPr>
        <b/>
        <sz val="11"/>
        <color theme="1"/>
        <rFont val="ＭＳ Ｐゴシック"/>
        <family val="1"/>
        <scheme val="minor"/>
      </rPr>
      <t xml:space="preserve"> </t>
    </r>
    <r>
      <rPr>
        <b/>
        <sz val="11"/>
        <color theme="1"/>
        <rFont val="ＭＳ Ｐゴシック"/>
        <family val="3"/>
        <charset val="128"/>
        <scheme val="minor"/>
      </rPr>
      <t>・かさ木が無の場合は</t>
    </r>
    <r>
      <rPr>
        <b/>
        <i/>
        <sz val="12"/>
        <color theme="1"/>
        <rFont val="Times New Roman"/>
        <family val="1"/>
      </rPr>
      <t>q</t>
    </r>
    <r>
      <rPr>
        <b/>
        <i/>
        <vertAlign val="subscript"/>
        <sz val="10"/>
        <color theme="1"/>
        <rFont val="Times New Roman"/>
        <family val="1"/>
      </rPr>
      <t>ff</t>
    </r>
    <r>
      <rPr>
        <b/>
        <sz val="11"/>
        <color theme="1"/>
        <rFont val="ＭＳ Ｐゴシック"/>
        <family val="3"/>
        <charset val="128"/>
        <scheme val="minor"/>
      </rPr>
      <t>値を</t>
    </r>
    <r>
      <rPr>
        <b/>
        <sz val="11"/>
        <color theme="1"/>
        <rFont val="Times New Roman"/>
        <family val="1"/>
      </rPr>
      <t>0.9</t>
    </r>
    <r>
      <rPr>
        <b/>
        <sz val="11"/>
        <color theme="1"/>
        <rFont val="ＭＳ Ｐゴシック"/>
        <family val="1"/>
        <scheme val="minor"/>
      </rPr>
      <t>と評価することを追加した．</t>
    </r>
    <rPh sb="20" eb="22">
      <t>ヒョウカ</t>
    </rPh>
    <rPh sb="27" eb="29">
      <t>ツイカ</t>
    </rPh>
    <phoneticPr fontId="1"/>
  </si>
  <si>
    <r>
      <t xml:space="preserve"> </t>
    </r>
    <r>
      <rPr>
        <b/>
        <sz val="11"/>
        <color theme="1"/>
        <rFont val="ＭＳ Ｐゴシック"/>
        <family val="3"/>
        <charset val="128"/>
        <scheme val="minor"/>
      </rPr>
      <t>・基礎無しの場合の</t>
    </r>
    <r>
      <rPr>
        <b/>
        <i/>
        <sz val="12"/>
        <color theme="1"/>
        <rFont val="Times New Roman"/>
        <family val="1"/>
      </rPr>
      <t>q</t>
    </r>
    <r>
      <rPr>
        <b/>
        <i/>
        <vertAlign val="subscript"/>
        <sz val="14"/>
        <color theme="1"/>
        <rFont val="Times New Roman"/>
        <family val="1"/>
      </rPr>
      <t>sa</t>
    </r>
    <r>
      <rPr>
        <b/>
        <sz val="11"/>
        <color theme="1"/>
        <rFont val="ＭＳ Ｐゴシック"/>
        <family val="3"/>
        <charset val="128"/>
        <scheme val="minor"/>
      </rPr>
      <t>値を</t>
    </r>
    <r>
      <rPr>
        <b/>
        <sz val="11"/>
        <color theme="1"/>
        <rFont val="Times New Roman"/>
        <family val="1"/>
      </rPr>
      <t>0.1</t>
    </r>
    <r>
      <rPr>
        <b/>
        <sz val="11"/>
        <color theme="1"/>
        <rFont val="ＭＳ Ｐゴシック"/>
        <family val="3"/>
        <charset val="128"/>
        <scheme val="minor"/>
      </rPr>
      <t>と表示するようにした．</t>
    </r>
    <phoneticPr fontId="1"/>
  </si>
  <si>
    <t>Ver.1.1.1（20180920）：　　　　　　　　　　　　　　　　</t>
    <phoneticPr fontId="1"/>
  </si>
  <si>
    <r>
      <rPr>
        <b/>
        <sz val="14"/>
        <color rgb="FF000000"/>
        <rFont val="ＭＳ Ｐゴシック"/>
        <family val="3"/>
        <charset val="128"/>
      </rPr>
      <t>　</t>
    </r>
    <r>
      <rPr>
        <b/>
        <sz val="14"/>
        <color rgb="FF000000"/>
        <rFont val="Times New Roman"/>
        <family val="1"/>
      </rPr>
      <t xml:space="preserve">  </t>
    </r>
    <r>
      <rPr>
        <b/>
        <sz val="14"/>
        <color rgb="FF000000"/>
        <rFont val="ＭＳ Ｐゴシック"/>
        <family val="3"/>
        <charset val="128"/>
      </rPr>
      <t>ファイル名「コンクリートブロック塀耐震調査表（日本建築学会）</t>
    </r>
    <r>
      <rPr>
        <b/>
        <sz val="14"/>
        <color rgb="FF000000"/>
        <rFont val="Times New Roman"/>
        <family val="1"/>
      </rPr>
      <t>Ver.1.3</t>
    </r>
    <r>
      <rPr>
        <b/>
        <sz val="14"/>
        <color rgb="FF000000"/>
        <rFont val="ＭＳ Ｐゴシック"/>
        <family val="3"/>
        <charset val="128"/>
      </rPr>
      <t>」</t>
    </r>
    <r>
      <rPr>
        <b/>
        <sz val="14"/>
        <color rgb="FF000000"/>
        <rFont val="Times New Roman"/>
        <family val="1"/>
      </rPr>
      <t xml:space="preserve"> </t>
    </r>
    <r>
      <rPr>
        <b/>
        <sz val="14"/>
        <color rgb="FF000000"/>
        <rFont val="ＭＳ Ｐゴシック"/>
        <family val="3"/>
        <charset val="128"/>
      </rPr>
      <t>による１次調査表および２次調査表を次シート以降に示す．</t>
    </r>
    <rPh sb="20" eb="22">
      <t>タイシン</t>
    </rPh>
    <rPh sb="26" eb="32">
      <t>ニホン</t>
    </rPh>
    <phoneticPr fontId="1"/>
  </si>
  <si>
    <r>
      <rPr>
        <b/>
        <sz val="11"/>
        <color theme="1"/>
        <rFont val="ＭＳ Ｐゴシック"/>
        <family val="3"/>
        <charset val="128"/>
        <scheme val="minor"/>
      </rPr>
      <t>Ver.1.3（20200827）：</t>
    </r>
    <r>
      <rPr>
        <b/>
        <sz val="11"/>
        <color theme="1"/>
        <rFont val="ＭＳ Ｐゴシック"/>
        <family val="2"/>
        <charset val="128"/>
      </rPr>
      <t/>
    </r>
    <phoneticPr fontId="1"/>
  </si>
  <si>
    <t>　・シートの保護を解除した．</t>
    <rPh sb="6" eb="8">
      <t>ホゴ</t>
    </rPh>
    <rPh sb="9" eb="11">
      <t>カイジョ</t>
    </rPh>
    <phoneticPr fontId="1"/>
  </si>
  <si>
    <t>（１次調査表の不明の箇所および空白の欄は、再調査の上記入すること）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</si>
</sst>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0.0"/>
    <numFmt numFmtId="178" formatCode="0.00_ "/>
    <numFmt numFmtId="179" formatCode="0.0_ "/>
  </numFmts>
  <fonts count="119">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0"/>
      <color theme="1"/>
      <name val="ＭＳ 明朝"/>
      <family val="1"/>
      <charset val="128"/>
    </font>
    <font>
      <sz val="16"/>
      <color theme="1"/>
      <name val="HGS創英角ｺﾞｼｯｸUB"/>
      <family val="3"/>
      <charset val="128"/>
    </font>
    <font>
      <sz val="10"/>
      <color theme="1"/>
      <name val="ＭＳ Ｐゴシック"/>
      <family val="3"/>
      <charset val="128"/>
    </font>
    <font>
      <sz val="8"/>
      <color theme="1"/>
      <name val="Times New Roman"/>
      <family val="1"/>
    </font>
    <font>
      <sz val="9"/>
      <color theme="1"/>
      <name val="ＭＳ 明朝"/>
      <family val="1"/>
      <charset val="128"/>
    </font>
    <font>
      <i/>
      <sz val="9"/>
      <color theme="1"/>
      <name val="Times New Roman"/>
      <family val="1"/>
    </font>
    <font>
      <sz val="9"/>
      <color theme="1"/>
      <name val="Times New Roman"/>
      <family val="1"/>
    </font>
    <font>
      <sz val="9"/>
      <color theme="1"/>
      <name val="ＭＳ Ｐ明朝"/>
      <family val="1"/>
      <charset val="128"/>
    </font>
    <font>
      <sz val="10"/>
      <color theme="1"/>
      <name val="Times New Roman"/>
      <family val="1"/>
    </font>
    <font>
      <sz val="10"/>
      <color theme="1"/>
      <name val="ＭＳ Ｐ明朝"/>
      <family val="1"/>
      <charset val="128"/>
    </font>
    <font>
      <i/>
      <sz val="10"/>
      <color theme="1"/>
      <name val="Times New Roman"/>
      <family val="1"/>
    </font>
    <font>
      <sz val="9"/>
      <color theme="1"/>
      <name val="ＭＳ ゴシック"/>
      <family val="3"/>
      <charset val="128"/>
    </font>
    <font>
      <sz val="16"/>
      <color theme="1"/>
      <name val="Times New Roman"/>
      <family val="1"/>
    </font>
    <font>
      <sz val="6"/>
      <color theme="1"/>
      <name val="Times New Roman"/>
      <family val="1"/>
    </font>
    <font>
      <sz val="7"/>
      <color theme="1"/>
      <name val="ＭＳ 明朝"/>
      <family val="1"/>
      <charset val="128"/>
    </font>
    <font>
      <sz val="10"/>
      <name val="Times New Roman"/>
      <family val="1"/>
    </font>
    <font>
      <sz val="9"/>
      <color indexed="81"/>
      <name val="ＭＳ Ｐゴシック"/>
      <family val="3"/>
      <charset val="128"/>
    </font>
    <font>
      <b/>
      <sz val="9"/>
      <color indexed="81"/>
      <name val="ＭＳ Ｐゴシック"/>
      <family val="3"/>
      <charset val="128"/>
    </font>
    <font>
      <b/>
      <sz val="10"/>
      <color theme="1"/>
      <name val="ＭＳ Ｐ明朝"/>
      <family val="1"/>
      <charset val="128"/>
    </font>
    <font>
      <b/>
      <sz val="10"/>
      <color theme="1"/>
      <name val="ＭＳ 明朝"/>
      <family val="1"/>
      <charset val="128"/>
    </font>
    <font>
      <b/>
      <sz val="7"/>
      <color theme="1"/>
      <name val="ＭＳ Ｐ明朝"/>
      <family val="1"/>
      <charset val="128"/>
    </font>
    <font>
      <b/>
      <sz val="9"/>
      <color theme="1"/>
      <name val="ＭＳ Ｐ明朝"/>
      <family val="1"/>
      <charset val="128"/>
    </font>
    <font>
      <b/>
      <sz val="7"/>
      <color theme="1"/>
      <name val="Times New Roman"/>
      <family val="1"/>
    </font>
    <font>
      <sz val="10"/>
      <color theme="1"/>
      <name val="ＭＳ Ｐゴシック"/>
      <family val="3"/>
      <charset val="128"/>
      <scheme val="minor"/>
    </font>
    <font>
      <i/>
      <vertAlign val="subscript"/>
      <sz val="10"/>
      <color theme="1"/>
      <name val="Times New Roman"/>
      <family val="1"/>
    </font>
    <font>
      <i/>
      <vertAlign val="subscript"/>
      <sz val="12"/>
      <color theme="1"/>
      <name val="Times New Roman"/>
      <family val="1"/>
    </font>
    <font>
      <vertAlign val="subscript"/>
      <sz val="12"/>
      <color theme="1"/>
      <name val="Times New Roman"/>
      <family val="1"/>
    </font>
    <font>
      <sz val="9"/>
      <color theme="1"/>
      <name val="HGP明朝B"/>
      <family val="1"/>
      <charset val="128"/>
    </font>
    <font>
      <sz val="10"/>
      <color theme="1"/>
      <name val="ＭＳ Ｐゴシック"/>
      <family val="3"/>
      <charset val="128"/>
      <scheme val="major"/>
    </font>
    <font>
      <b/>
      <sz val="8"/>
      <color theme="1"/>
      <name val="ＭＳ 明朝"/>
      <family val="1"/>
      <charset val="128"/>
    </font>
    <font>
      <sz val="10"/>
      <color rgb="FFFF0000"/>
      <name val="ＭＳ Ｐゴシック"/>
      <family val="3"/>
      <charset val="128"/>
      <scheme val="major"/>
    </font>
    <font>
      <b/>
      <sz val="8"/>
      <color theme="1"/>
      <name val="ＭＳ Ｐ明朝"/>
      <family val="1"/>
      <charset val="128"/>
    </font>
    <font>
      <sz val="9"/>
      <name val="ＭＳ Ｐゴシック"/>
      <family val="3"/>
      <charset val="128"/>
    </font>
    <font>
      <b/>
      <sz val="10"/>
      <color theme="1"/>
      <name val="ＭＳ ゴシック"/>
      <family val="3"/>
      <charset val="128"/>
    </font>
    <font>
      <sz val="12"/>
      <color theme="1"/>
      <name val="Times New Roman"/>
      <family val="1"/>
    </font>
    <font>
      <sz val="11"/>
      <color theme="1"/>
      <name val="ＭＳ Ｐゴシック"/>
      <family val="2"/>
      <charset val="128"/>
      <scheme val="minor"/>
    </font>
    <font>
      <u/>
      <sz val="11"/>
      <color theme="10"/>
      <name val="ＭＳ Ｐゴシック"/>
      <family val="2"/>
      <charset val="128"/>
      <scheme val="minor"/>
    </font>
    <font>
      <sz val="9"/>
      <name val="Times New Roman"/>
      <family val="1"/>
    </font>
    <font>
      <sz val="10"/>
      <color rgb="FFFF0000"/>
      <name val="Times New Roman"/>
      <family val="1"/>
    </font>
    <font>
      <sz val="9"/>
      <color theme="1"/>
      <name val="ＭＳ Ｐゴシック"/>
      <family val="3"/>
      <charset val="128"/>
    </font>
    <font>
      <sz val="9"/>
      <color rgb="FF000000"/>
      <name val="MS UI Gothic"/>
      <family val="3"/>
      <charset val="128"/>
    </font>
    <font>
      <sz val="10"/>
      <name val="ＭＳ 明朝"/>
      <family val="1"/>
      <charset val="128"/>
    </font>
    <font>
      <i/>
      <sz val="10"/>
      <name val="Times New Roman"/>
      <family val="1"/>
    </font>
    <font>
      <i/>
      <vertAlign val="subscript"/>
      <sz val="12"/>
      <name val="Times New Roman"/>
      <family val="1"/>
    </font>
    <font>
      <sz val="10"/>
      <color theme="0"/>
      <name val="Times New Roman"/>
      <family val="1"/>
    </font>
    <font>
      <sz val="16"/>
      <color rgb="FFFF0000"/>
      <name val="Times New Roman"/>
      <family val="1"/>
    </font>
    <font>
      <sz val="9"/>
      <color theme="0"/>
      <name val="ＭＳ 明朝"/>
      <family val="1"/>
      <charset val="128"/>
    </font>
    <font>
      <b/>
      <sz val="7"/>
      <color theme="0"/>
      <name val="ＭＳ Ｐ明朝"/>
      <family val="1"/>
      <charset val="128"/>
    </font>
    <font>
      <sz val="10"/>
      <color theme="0"/>
      <name val="ＭＳ Ｐゴシック"/>
      <family val="3"/>
      <charset val="128"/>
      <scheme val="minor"/>
    </font>
    <font>
      <b/>
      <sz val="10"/>
      <color theme="1"/>
      <name val="ＭＳ Ｐゴシック"/>
      <family val="3"/>
      <charset val="128"/>
    </font>
    <font>
      <sz val="10"/>
      <color rgb="FFFF0000"/>
      <name val="ＭＳ 明朝"/>
      <family val="1"/>
      <charset val="128"/>
    </font>
    <font>
      <sz val="16"/>
      <color theme="1"/>
      <name val="HGP創英角ｺﾞｼｯｸUB"/>
      <family val="3"/>
      <charset val="128"/>
    </font>
    <font>
      <b/>
      <sz val="8"/>
      <color rgb="FFFF0000"/>
      <name val="ＭＳ 明朝"/>
      <family val="1"/>
      <charset val="128"/>
    </font>
    <font>
      <b/>
      <sz val="7"/>
      <color rgb="FFFF0000"/>
      <name val="Times New Roman"/>
      <family val="1"/>
    </font>
    <font>
      <sz val="10"/>
      <color theme="0"/>
      <name val="ＭＳ 明朝"/>
      <family val="1"/>
      <charset val="128"/>
    </font>
    <font>
      <b/>
      <sz val="9"/>
      <color theme="0"/>
      <name val="ＭＳ Ｐ明朝"/>
      <family val="1"/>
      <charset val="128"/>
    </font>
    <font>
      <sz val="9"/>
      <color theme="0"/>
      <name val="ＭＳ Ｐゴシック"/>
      <family val="3"/>
      <charset val="128"/>
    </font>
    <font>
      <sz val="10"/>
      <color theme="0"/>
      <name val="ＭＳ Ｐ明朝"/>
      <family val="1"/>
      <charset val="128"/>
    </font>
    <font>
      <sz val="10"/>
      <color theme="3" tint="0.79998168889431442"/>
      <name val="ＭＳ Ｐゴシック"/>
      <family val="3"/>
      <charset val="128"/>
      <scheme val="major"/>
    </font>
    <font>
      <sz val="10"/>
      <color theme="9" tint="0.79998168889431442"/>
      <name val="Times New Roman"/>
      <family val="1"/>
    </font>
    <font>
      <sz val="8"/>
      <color theme="0"/>
      <name val="Times New Roman"/>
      <family val="1"/>
    </font>
    <font>
      <sz val="8"/>
      <color theme="0"/>
      <name val="ＭＳ 明朝"/>
      <family val="1"/>
      <charset val="128"/>
    </font>
    <font>
      <sz val="8"/>
      <color theme="0"/>
      <name val="ＭＳ Ｐ明朝"/>
      <family val="1"/>
      <charset val="128"/>
    </font>
    <font>
      <sz val="8"/>
      <color rgb="FFFF0000"/>
      <name val="Times New Roman"/>
      <family val="1"/>
    </font>
    <font>
      <sz val="9.5"/>
      <color theme="1"/>
      <name val="ＭＳ Ｐゴシック"/>
      <family val="3"/>
      <charset val="128"/>
      <scheme val="minor"/>
    </font>
    <font>
      <sz val="9.5"/>
      <color theme="1"/>
      <name val="ＭＳ Ｐ明朝"/>
      <family val="1"/>
      <charset val="128"/>
    </font>
    <font>
      <sz val="11"/>
      <color theme="1"/>
      <name val="Times New Roman"/>
      <family val="1"/>
    </font>
    <font>
      <sz val="9"/>
      <color theme="1"/>
      <name val="ＭＳ Ｐゴシック"/>
      <family val="3"/>
      <charset val="128"/>
      <scheme val="minor"/>
    </font>
    <font>
      <vertAlign val="subscript"/>
      <sz val="10"/>
      <color theme="1"/>
      <name val="Times New Roman"/>
      <family val="1"/>
    </font>
    <font>
      <sz val="10"/>
      <color rgb="FF000000"/>
      <name val="Times New Roman"/>
      <family val="1"/>
    </font>
    <font>
      <sz val="7.4"/>
      <color theme="1"/>
      <name val="ＭＳ Ｐゴシック"/>
      <family val="3"/>
      <charset val="128"/>
    </font>
    <font>
      <b/>
      <sz val="8"/>
      <color theme="0"/>
      <name val="ＭＳ 明朝"/>
      <family val="1"/>
      <charset val="128"/>
    </font>
    <font>
      <sz val="9"/>
      <color theme="1"/>
      <name val="ＭＳ Ｐゴシック"/>
      <family val="3"/>
      <charset val="128"/>
      <scheme val="major"/>
    </font>
    <font>
      <sz val="10"/>
      <name val="ＭＳ Ｐゴシック"/>
      <family val="3"/>
      <charset val="128"/>
    </font>
    <font>
      <sz val="8"/>
      <color theme="1"/>
      <name val="ＭＳ Ｐゴシック"/>
      <family val="3"/>
      <charset val="128"/>
    </font>
    <font>
      <sz val="9"/>
      <name val="ＭＳ Ｐゴシック"/>
      <family val="3"/>
      <charset val="128"/>
      <scheme val="major"/>
    </font>
    <font>
      <sz val="8"/>
      <color theme="1"/>
      <name val="ＭＳ 明朝"/>
      <family val="1"/>
      <charset val="128"/>
    </font>
    <font>
      <sz val="8.5"/>
      <color theme="1"/>
      <name val="ＭＳ Ｐ明朝"/>
      <family val="1"/>
      <charset val="128"/>
    </font>
    <font>
      <sz val="8.6999999999999993"/>
      <color theme="1"/>
      <name val="ＭＳ Ｐ明朝"/>
      <family val="1"/>
      <charset val="128"/>
    </font>
    <font>
      <sz val="7"/>
      <color theme="1"/>
      <name val="Times New Roman"/>
      <family val="1"/>
    </font>
    <font>
      <sz val="9"/>
      <color theme="1"/>
      <name val="ＭＳ Ｐゴシック"/>
      <family val="2"/>
      <charset val="128"/>
      <scheme val="minor"/>
    </font>
    <font>
      <sz val="7"/>
      <color theme="1"/>
      <name val="ＭＳ Ｐゴシック"/>
      <family val="2"/>
      <charset val="128"/>
      <scheme val="minor"/>
    </font>
    <font>
      <sz val="8.5"/>
      <color theme="1"/>
      <name val="ＭＳ Ｐゴシック"/>
      <family val="3"/>
      <charset val="128"/>
    </font>
    <font>
      <sz val="7.5"/>
      <color theme="1"/>
      <name val="ＭＳ Ｐゴシック"/>
      <family val="3"/>
      <charset val="128"/>
    </font>
    <font>
      <sz val="7.4"/>
      <color theme="1"/>
      <name val="Times New Roman"/>
      <family val="1"/>
    </font>
    <font>
      <sz val="5"/>
      <color theme="1"/>
      <name val="Times New Roman"/>
      <family val="1"/>
    </font>
    <font>
      <i/>
      <vertAlign val="subscript"/>
      <sz val="11"/>
      <color theme="1"/>
      <name val="Times New Roman"/>
      <family val="1"/>
    </font>
    <font>
      <sz val="10"/>
      <name val="ＭＳ Ｐ明朝"/>
      <family val="1"/>
      <charset val="128"/>
    </font>
    <font>
      <b/>
      <sz val="10"/>
      <color indexed="81"/>
      <name val="ＭＳ Ｐゴシック"/>
      <family val="3"/>
      <charset val="128"/>
    </font>
    <font>
      <sz val="11"/>
      <color theme="1"/>
      <name val="ＭＳ Ｐゴシック"/>
      <family val="3"/>
      <charset val="128"/>
      <scheme val="minor"/>
    </font>
    <font>
      <b/>
      <sz val="18"/>
      <color rgb="FF000000"/>
      <name val="ＭＳ Ｐゴシック"/>
      <family val="3"/>
      <charset val="128"/>
      <scheme val="minor"/>
    </font>
    <font>
      <b/>
      <sz val="18"/>
      <color rgb="FF000000"/>
      <name val="Times New Roman"/>
      <family val="1"/>
    </font>
    <font>
      <b/>
      <sz val="14"/>
      <color rgb="FF000000"/>
      <name val="Times New Roman"/>
      <family val="1"/>
    </font>
    <font>
      <b/>
      <sz val="14"/>
      <color rgb="FF000000"/>
      <name val="ＭＳ Ｐゴシック"/>
      <family val="3"/>
      <charset val="128"/>
      <scheme val="minor"/>
    </font>
    <font>
      <b/>
      <sz val="14"/>
      <color rgb="FF000000"/>
      <name val="ＭＳ Ｐゴシック"/>
      <family val="3"/>
      <charset val="128"/>
    </font>
    <font>
      <b/>
      <sz val="14"/>
      <color theme="1"/>
      <name val="ＭＳ Ｐゴシック"/>
      <family val="3"/>
      <charset val="128"/>
      <scheme val="minor"/>
    </font>
    <font>
      <b/>
      <sz val="18"/>
      <color rgb="FF000000"/>
      <name val="ＭＳ Ｐゴシック"/>
      <family val="3"/>
      <charset val="128"/>
    </font>
    <font>
      <sz val="9.5"/>
      <color theme="1"/>
      <name val="Times New Roman"/>
      <family val="1"/>
    </font>
    <font>
      <sz val="9.5"/>
      <color theme="1"/>
      <name val="ＭＳ 明朝"/>
      <family val="1"/>
      <charset val="128"/>
    </font>
    <font>
      <i/>
      <sz val="9.5"/>
      <color theme="1"/>
      <name val="Times New Roman"/>
      <family val="1"/>
    </font>
    <font>
      <b/>
      <sz val="12"/>
      <color theme="1"/>
      <name val="ＭＳ Ｐゴシック"/>
      <family val="3"/>
      <charset val="128"/>
      <scheme val="minor"/>
    </font>
    <font>
      <b/>
      <sz val="11"/>
      <color theme="1"/>
      <name val="ＭＳ Ｐゴシック"/>
      <family val="3"/>
      <charset val="128"/>
    </font>
    <font>
      <b/>
      <sz val="11"/>
      <color theme="1"/>
      <name val="ＭＳ Ｐゴシック"/>
      <family val="3"/>
      <charset val="128"/>
      <scheme val="minor"/>
    </font>
    <font>
      <b/>
      <sz val="11"/>
      <color theme="1"/>
      <name val="ＭＳ Ｐゴシック"/>
      <family val="2"/>
      <charset val="128"/>
    </font>
    <font>
      <b/>
      <sz val="11"/>
      <color theme="1"/>
      <name val="ＭＳ Ｐゴシック"/>
      <family val="1"/>
      <scheme val="minor"/>
    </font>
    <font>
      <b/>
      <sz val="11"/>
      <color theme="1"/>
      <name val="Times New Roman"/>
      <family val="1"/>
    </font>
    <font>
      <b/>
      <i/>
      <vertAlign val="subscript"/>
      <sz val="10"/>
      <color theme="1"/>
      <name val="Times New Roman"/>
      <family val="1"/>
    </font>
    <font>
      <b/>
      <i/>
      <sz val="12"/>
      <color theme="1"/>
      <name val="Times New Roman"/>
      <family val="1"/>
    </font>
    <font>
      <b/>
      <i/>
      <vertAlign val="subscript"/>
      <sz val="12"/>
      <color theme="1"/>
      <name val="Times New Roman"/>
      <family val="1"/>
    </font>
    <font>
      <sz val="9"/>
      <color indexed="81"/>
      <name val="MS P ゴシック"/>
      <family val="3"/>
      <charset val="128"/>
    </font>
    <font>
      <b/>
      <sz val="9"/>
      <color indexed="81"/>
      <name val="MS P ゴシック"/>
      <family val="3"/>
      <charset val="128"/>
    </font>
    <font>
      <b/>
      <i/>
      <sz val="9"/>
      <color indexed="81"/>
      <name val="Times New Roman"/>
      <family val="1"/>
    </font>
    <font>
      <b/>
      <i/>
      <vertAlign val="subscript"/>
      <sz val="9"/>
      <color indexed="81"/>
      <name val="Times New Roman"/>
      <family val="1"/>
    </font>
    <font>
      <b/>
      <sz val="9"/>
      <color indexed="81"/>
      <name val="Times New Roman"/>
      <family val="1"/>
    </font>
    <font>
      <b/>
      <i/>
      <vertAlign val="subscript"/>
      <sz val="14"/>
      <color theme="1"/>
      <name val="Times New Roman"/>
      <family val="1"/>
    </font>
    <font>
      <b/>
      <sz val="11"/>
      <color theme="1"/>
      <name val="ＭＳ Ｐ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59999389629810485"/>
        <bgColor indexed="64"/>
      </patternFill>
    </fill>
  </fills>
  <borders count="19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double">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medium">
        <color indexed="64"/>
      </left>
      <right/>
      <top/>
      <bottom style="hair">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rgb="FF2D3FEF"/>
      </left>
      <right/>
      <top/>
      <bottom/>
      <diagonal/>
    </border>
    <border>
      <left style="thick">
        <color rgb="FF2D3FEF"/>
      </left>
      <right/>
      <top style="thick">
        <color rgb="FF2D3FEF"/>
      </top>
      <bottom/>
      <diagonal/>
    </border>
    <border>
      <left/>
      <right/>
      <top style="thick">
        <color rgb="FF2D3FEF"/>
      </top>
      <bottom/>
      <diagonal/>
    </border>
    <border>
      <left/>
      <right style="thick">
        <color rgb="FF2D3FEF"/>
      </right>
      <top style="thick">
        <color rgb="FF2D3FEF"/>
      </top>
      <bottom/>
      <diagonal/>
    </border>
    <border>
      <left/>
      <right style="thick">
        <color rgb="FF2D3FEF"/>
      </right>
      <top/>
      <bottom/>
      <diagonal/>
    </border>
    <border>
      <left style="thick">
        <color rgb="FF2D3FEF"/>
      </left>
      <right/>
      <top/>
      <bottom style="thick">
        <color rgb="FF2D3FEF"/>
      </bottom>
      <diagonal/>
    </border>
    <border>
      <left/>
      <right/>
      <top/>
      <bottom style="thick">
        <color rgb="FF2D3FEF"/>
      </bottom>
      <diagonal/>
    </border>
    <border>
      <left/>
      <right style="thick">
        <color rgb="FF2D3FEF"/>
      </right>
      <top/>
      <bottom style="thick">
        <color rgb="FF2D3FEF"/>
      </bottom>
      <diagonal/>
    </border>
    <border>
      <left/>
      <right style="hair">
        <color rgb="FF2D3FEF"/>
      </right>
      <top style="double">
        <color indexed="64"/>
      </top>
      <bottom style="double">
        <color indexed="64"/>
      </bottom>
      <diagonal/>
    </border>
  </borders>
  <cellStyleXfs count="3">
    <xf numFmtId="0" fontId="0" fillId="0" borderId="0">
      <alignment vertical="center"/>
    </xf>
    <xf numFmtId="9" fontId="38"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1857">
    <xf numFmtId="0" fontId="0" fillId="0" borderId="0" xfId="0">
      <alignment vertical="center"/>
    </xf>
    <xf numFmtId="0" fontId="3" fillId="0" borderId="0" xfId="0" applyFont="1" applyProtection="1">
      <alignment vertical="center"/>
      <protection locked="0"/>
    </xf>
    <xf numFmtId="0" fontId="11" fillId="4" borderId="0" xfId="0" applyFont="1" applyFill="1" applyBorder="1" applyAlignment="1" applyProtection="1">
      <alignment vertical="center"/>
      <protection locked="0"/>
    </xf>
    <xf numFmtId="0" fontId="3" fillId="0" borderId="0" xfId="0" applyFont="1" applyBorder="1" applyProtection="1">
      <alignment vertical="center"/>
      <protection locked="0"/>
    </xf>
    <xf numFmtId="0" fontId="11" fillId="0" borderId="2" xfId="0" applyFont="1" applyBorder="1" applyAlignment="1" applyProtection="1">
      <alignment vertical="center"/>
    </xf>
    <xf numFmtId="0" fontId="11" fillId="0" borderId="5" xfId="0" applyFont="1" applyBorder="1" applyAlignment="1" applyProtection="1">
      <alignment vertical="center"/>
    </xf>
    <xf numFmtId="0" fontId="11" fillId="0" borderId="0" xfId="0" applyFont="1" applyBorder="1" applyProtection="1">
      <alignment vertical="center"/>
    </xf>
    <xf numFmtId="0" fontId="11" fillId="4" borderId="0" xfId="0" applyFont="1" applyFill="1" applyBorder="1" applyProtection="1">
      <alignment vertical="center"/>
    </xf>
    <xf numFmtId="0" fontId="11" fillId="4" borderId="0" xfId="0" applyFont="1" applyFill="1" applyBorder="1" applyAlignment="1" applyProtection="1">
      <alignment vertical="center"/>
    </xf>
    <xf numFmtId="0" fontId="11" fillId="4" borderId="2" xfId="0" applyFont="1" applyFill="1" applyBorder="1" applyProtection="1">
      <alignment vertical="center"/>
    </xf>
    <xf numFmtId="0" fontId="11" fillId="4" borderId="35" xfId="0" applyFont="1" applyFill="1" applyBorder="1" applyAlignment="1" applyProtection="1">
      <alignment vertical="center"/>
    </xf>
    <xf numFmtId="0" fontId="11" fillId="4" borderId="20" xfId="0" applyFont="1" applyFill="1" applyBorder="1" applyAlignment="1" applyProtection="1">
      <alignment vertical="center"/>
    </xf>
    <xf numFmtId="0" fontId="11" fillId="4" borderId="0" xfId="0" applyFont="1" applyFill="1" applyBorder="1" applyAlignment="1" applyProtection="1">
      <alignment vertical="center" wrapText="1"/>
    </xf>
    <xf numFmtId="0" fontId="9" fillId="4" borderId="0" xfId="0" applyFont="1" applyFill="1" applyBorder="1" applyAlignment="1" applyProtection="1">
      <alignment vertical="center"/>
    </xf>
    <xf numFmtId="0" fontId="11" fillId="0" borderId="21" xfId="0" applyFont="1" applyBorder="1" applyProtection="1">
      <alignment vertical="center"/>
      <protection locked="0"/>
    </xf>
    <xf numFmtId="0" fontId="11" fillId="0" borderId="24" xfId="0" applyFont="1" applyBorder="1" applyAlignment="1" applyProtection="1">
      <alignment horizontal="left" vertical="center"/>
      <protection locked="0"/>
    </xf>
    <xf numFmtId="0" fontId="11" fillId="0" borderId="0" xfId="0" applyFont="1" applyBorder="1" applyProtection="1">
      <alignment vertical="center"/>
      <protection locked="0"/>
    </xf>
    <xf numFmtId="0" fontId="25" fillId="4" borderId="0" xfId="0" applyFont="1" applyFill="1" applyBorder="1" applyAlignment="1" applyProtection="1">
      <alignment vertical="center"/>
    </xf>
    <xf numFmtId="0" fontId="11" fillId="0" borderId="17" xfId="0" applyFont="1" applyBorder="1" applyAlignment="1" applyProtection="1">
      <alignment horizontal="left" vertical="center"/>
      <protection locked="0"/>
    </xf>
    <xf numFmtId="0" fontId="11" fillId="0" borderId="2" xfId="0" applyFont="1" applyBorder="1" applyProtection="1">
      <alignment vertical="center"/>
      <protection locked="0"/>
    </xf>
    <xf numFmtId="0" fontId="3" fillId="0" borderId="21" xfId="0" applyFont="1" applyBorder="1" applyProtection="1">
      <alignment vertical="center"/>
      <protection locked="0"/>
    </xf>
    <xf numFmtId="0" fontId="25" fillId="4" borderId="21" xfId="0" applyFont="1" applyFill="1" applyBorder="1" applyAlignment="1" applyProtection="1">
      <alignment vertical="center"/>
    </xf>
    <xf numFmtId="0" fontId="11" fillId="4" borderId="21" xfId="0" applyFont="1" applyFill="1" applyBorder="1" applyAlignment="1" applyProtection="1">
      <alignment vertical="center"/>
      <protection locked="0"/>
    </xf>
    <xf numFmtId="0" fontId="9" fillId="5" borderId="2" xfId="0" applyFont="1" applyFill="1" applyBorder="1" applyAlignment="1" applyProtection="1">
      <alignment vertical="center"/>
      <protection locked="0"/>
    </xf>
    <xf numFmtId="0" fontId="6" fillId="5" borderId="23" xfId="0" applyFont="1" applyFill="1" applyBorder="1" applyProtection="1">
      <alignment vertical="center"/>
    </xf>
    <xf numFmtId="0" fontId="3" fillId="4" borderId="0" xfId="0" applyFont="1" applyFill="1" applyBorder="1" applyProtection="1">
      <alignment vertical="center"/>
      <protection locked="0"/>
    </xf>
    <xf numFmtId="0" fontId="3" fillId="0" borderId="7" xfId="0" applyFont="1" applyBorder="1" applyProtection="1">
      <alignment vertical="center"/>
      <protection locked="0"/>
    </xf>
    <xf numFmtId="0" fontId="21" fillId="4" borderId="0" xfId="0" applyFont="1" applyFill="1" applyBorder="1" applyAlignment="1" applyProtection="1">
      <alignment vertical="center"/>
    </xf>
    <xf numFmtId="9" fontId="5" fillId="4" borderId="0" xfId="1" applyFont="1" applyFill="1" applyBorder="1" applyAlignment="1" applyProtection="1">
      <alignment vertical="center"/>
    </xf>
    <xf numFmtId="0" fontId="35" fillId="4" borderId="0" xfId="0" applyFont="1" applyFill="1" applyBorder="1" applyAlignment="1" applyProtection="1">
      <alignment vertical="center"/>
    </xf>
    <xf numFmtId="0" fontId="31" fillId="4" borderId="0"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9" fillId="4" borderId="0"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31" fillId="4" borderId="0"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3" fillId="4" borderId="0" xfId="0" applyFont="1" applyFill="1" applyProtection="1">
      <alignment vertical="center"/>
      <protection locked="0"/>
    </xf>
    <xf numFmtId="0" fontId="3" fillId="4" borderId="0" xfId="0" applyFont="1" applyFill="1" applyBorder="1" applyAlignment="1" applyProtection="1">
      <alignment vertical="center"/>
      <protection locked="0"/>
    </xf>
    <xf numFmtId="0" fontId="24" fillId="4" borderId="0" xfId="0" applyFont="1" applyFill="1" applyBorder="1" applyAlignment="1" applyProtection="1">
      <alignment vertical="center"/>
    </xf>
    <xf numFmtId="0" fontId="34" fillId="4" borderId="0" xfId="0" applyFont="1" applyFill="1" applyBorder="1" applyAlignment="1" applyProtection="1">
      <alignment horizontal="center" vertical="center"/>
      <protection locked="0"/>
    </xf>
    <xf numFmtId="0" fontId="36" fillId="4" borderId="0" xfId="0" applyFont="1" applyFill="1" applyBorder="1" applyAlignment="1" applyProtection="1">
      <alignment vertical="center"/>
      <protection locked="0"/>
    </xf>
    <xf numFmtId="0" fontId="3" fillId="4" borderId="0" xfId="0" applyFont="1" applyFill="1" applyBorder="1" applyAlignment="1" applyProtection="1">
      <alignment vertical="center" wrapText="1"/>
      <protection locked="0"/>
    </xf>
    <xf numFmtId="0" fontId="7" fillId="4" borderId="0" xfId="0" applyFont="1" applyFill="1" applyBorder="1" applyAlignment="1" applyProtection="1">
      <alignment vertical="center"/>
      <protection locked="0"/>
    </xf>
    <xf numFmtId="0" fontId="31" fillId="4" borderId="0" xfId="0" applyFont="1" applyFill="1" applyBorder="1" applyAlignment="1" applyProtection="1">
      <alignment vertical="top" wrapText="1"/>
      <protection locked="0"/>
    </xf>
    <xf numFmtId="0" fontId="3" fillId="0" borderId="0" xfId="0" applyFont="1" applyBorder="1" applyAlignment="1" applyProtection="1">
      <alignment horizontal="left" vertical="center"/>
      <protection locked="0"/>
    </xf>
    <xf numFmtId="0" fontId="10"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11" fillId="0" borderId="0" xfId="0" applyFont="1" applyBorder="1" applyProtection="1">
      <alignment vertical="center"/>
      <protection hidden="1"/>
    </xf>
    <xf numFmtId="0" fontId="11" fillId="4" borderId="0" xfId="0" applyFont="1" applyFill="1" applyBorder="1" applyAlignment="1" applyProtection="1"/>
    <xf numFmtId="2" fontId="11" fillId="4" borderId="0" xfId="0" applyNumberFormat="1" applyFont="1" applyFill="1" applyBorder="1" applyAlignment="1" applyProtection="1">
      <alignment vertical="center"/>
      <protection hidden="1"/>
    </xf>
    <xf numFmtId="0" fontId="22" fillId="4" borderId="0" xfId="0" applyFont="1" applyFill="1" applyBorder="1" applyProtection="1">
      <alignment vertical="center"/>
      <protection locked="0"/>
    </xf>
    <xf numFmtId="0" fontId="22" fillId="4" borderId="0" xfId="0" applyFont="1" applyFill="1" applyBorder="1" applyAlignment="1" applyProtection="1">
      <alignment horizontal="center" vertical="center" wrapText="1"/>
      <protection locked="0"/>
    </xf>
    <xf numFmtId="0" fontId="22" fillId="4" borderId="0" xfId="0" applyFont="1" applyFill="1" applyBorder="1" applyAlignment="1" applyProtection="1">
      <alignment horizontal="center" vertical="center"/>
      <protection locked="0"/>
    </xf>
    <xf numFmtId="2" fontId="11" fillId="4" borderId="0" xfId="0" applyNumberFormat="1"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5" fillId="0" borderId="0" xfId="0" applyFont="1" applyProtection="1">
      <alignment vertical="center"/>
      <protection locked="0"/>
    </xf>
    <xf numFmtId="0" fontId="52" fillId="4" borderId="0" xfId="0" applyFont="1" applyFill="1" applyBorder="1" applyAlignment="1" applyProtection="1">
      <alignment vertical="center"/>
    </xf>
    <xf numFmtId="0" fontId="53" fillId="4" borderId="0" xfId="0" applyFont="1" applyFill="1" applyProtection="1">
      <alignment vertical="center"/>
      <protection locked="0"/>
    </xf>
    <xf numFmtId="0" fontId="11" fillId="0" borderId="24" xfId="0" applyFont="1" applyBorder="1" applyProtection="1">
      <alignment vertical="center"/>
      <protection locked="0"/>
    </xf>
    <xf numFmtId="0" fontId="9" fillId="5" borderId="15" xfId="0" applyFont="1" applyFill="1" applyBorder="1" applyAlignment="1" applyProtection="1">
      <alignment vertical="center"/>
      <protection locked="0"/>
    </xf>
    <xf numFmtId="0" fontId="5" fillId="4" borderId="0" xfId="0" applyFont="1" applyFill="1" applyBorder="1" applyProtection="1">
      <alignment vertical="center"/>
      <protection locked="0"/>
    </xf>
    <xf numFmtId="0" fontId="11" fillId="0" borderId="9" xfId="0" applyFont="1" applyBorder="1" applyAlignment="1" applyProtection="1">
      <alignment vertical="center"/>
    </xf>
    <xf numFmtId="0" fontId="3" fillId="0" borderId="0" xfId="0" applyFont="1" applyAlignment="1" applyProtection="1">
      <alignment horizontal="center" vertical="center"/>
      <protection locked="0"/>
    </xf>
    <xf numFmtId="0" fontId="3" fillId="0" borderId="42" xfId="0" applyFont="1" applyBorder="1" applyProtection="1">
      <alignment vertical="center"/>
      <protection locked="0"/>
    </xf>
    <xf numFmtId="0" fontId="11" fillId="0" borderId="35" xfId="0" applyFont="1" applyBorder="1" applyProtection="1">
      <alignment vertical="center"/>
    </xf>
    <xf numFmtId="0" fontId="11" fillId="0" borderId="38" xfId="0" applyFont="1" applyBorder="1" applyProtection="1">
      <alignment vertical="center"/>
    </xf>
    <xf numFmtId="0" fontId="9" fillId="4" borderId="35" xfId="0" applyFont="1" applyFill="1" applyBorder="1" applyAlignment="1" applyProtection="1">
      <alignment vertical="center"/>
    </xf>
    <xf numFmtId="0" fontId="74" fillId="4" borderId="42" xfId="0" applyFont="1" applyFill="1" applyBorder="1" applyAlignment="1" applyProtection="1">
      <alignment vertical="center"/>
      <protection locked="0" hidden="1"/>
    </xf>
    <xf numFmtId="0" fontId="11" fillId="0" borderId="12" xfId="0" applyFont="1" applyBorder="1" applyProtection="1">
      <alignment vertical="center"/>
    </xf>
    <xf numFmtId="0" fontId="11" fillId="0" borderId="5" xfId="0" applyFont="1" applyBorder="1" applyProtection="1">
      <alignment vertical="center"/>
    </xf>
    <xf numFmtId="0" fontId="11" fillId="0" borderId="5" xfId="0" applyFont="1" applyBorder="1" applyAlignment="1" applyProtection="1">
      <alignment vertical="center"/>
      <protection locked="0"/>
    </xf>
    <xf numFmtId="0" fontId="11" fillId="0" borderId="6" xfId="0" applyFont="1" applyBorder="1" applyAlignment="1" applyProtection="1">
      <alignment vertical="center"/>
    </xf>
    <xf numFmtId="0" fontId="11" fillId="0" borderId="88" xfId="0" applyFont="1" applyBorder="1" applyProtection="1">
      <alignment vertical="center"/>
    </xf>
    <xf numFmtId="0" fontId="11" fillId="0" borderId="90" xfId="0" applyFont="1" applyBorder="1" applyAlignment="1" applyProtection="1">
      <alignment horizontal="left" vertical="center"/>
    </xf>
    <xf numFmtId="0" fontId="3" fillId="0" borderId="88" xfId="0" applyFont="1" applyBorder="1" applyProtection="1">
      <alignment vertical="center"/>
    </xf>
    <xf numFmtId="0" fontId="11" fillId="0" borderId="90" xfId="0" applyFont="1" applyBorder="1" applyAlignment="1" applyProtection="1">
      <alignment vertical="center"/>
    </xf>
    <xf numFmtId="0" fontId="9" fillId="0" borderId="88" xfId="0" applyFont="1" applyBorder="1" applyProtection="1">
      <alignment vertical="center"/>
    </xf>
    <xf numFmtId="0" fontId="11" fillId="0" borderId="90" xfId="0" applyFont="1" applyBorder="1" applyProtection="1">
      <alignment vertical="center"/>
    </xf>
    <xf numFmtId="0" fontId="6" fillId="0" borderId="94" xfId="0" applyFont="1" applyBorder="1" applyAlignment="1" applyProtection="1">
      <alignment horizontal="center" vertical="center"/>
    </xf>
    <xf numFmtId="0" fontId="11" fillId="0" borderId="97" xfId="0" applyFont="1" applyBorder="1" applyProtection="1">
      <alignment vertical="center"/>
    </xf>
    <xf numFmtId="0" fontId="3" fillId="0" borderId="97" xfId="0" applyFont="1" applyBorder="1" applyAlignment="1" applyProtection="1">
      <alignment horizontal="left" vertical="center"/>
    </xf>
    <xf numFmtId="0" fontId="11" fillId="0" borderId="97" xfId="0" applyFont="1" applyBorder="1" applyAlignment="1" applyProtection="1">
      <alignment horizontal="left" vertical="center"/>
    </xf>
    <xf numFmtId="0" fontId="11" fillId="0" borderId="12" xfId="0" applyFont="1" applyBorder="1" applyAlignment="1" applyProtection="1">
      <alignment vertical="center"/>
    </xf>
    <xf numFmtId="0" fontId="11" fillId="0" borderId="2" xfId="0" applyFont="1" applyBorder="1" applyProtection="1">
      <alignment vertical="center"/>
    </xf>
    <xf numFmtId="0" fontId="11" fillId="0" borderId="9" xfId="0" applyFont="1" applyBorder="1" applyProtection="1">
      <alignment vertical="center"/>
    </xf>
    <xf numFmtId="0" fontId="12" fillId="0" borderId="0" xfId="0" applyFont="1" applyBorder="1" applyAlignment="1" applyProtection="1">
      <alignment vertical="center"/>
    </xf>
    <xf numFmtId="0" fontId="3" fillId="0" borderId="2" xfId="0" applyFont="1" applyBorder="1" applyProtection="1">
      <alignment vertical="center"/>
      <protection locked="0"/>
    </xf>
    <xf numFmtId="0" fontId="3" fillId="0" borderId="2" xfId="0" applyFont="1" applyBorder="1" applyAlignment="1" applyProtection="1">
      <alignment horizontal="right" vertical="center"/>
      <protection locked="0"/>
    </xf>
    <xf numFmtId="0" fontId="3" fillId="0" borderId="10" xfId="0" applyFont="1" applyBorder="1" applyProtection="1">
      <alignment vertical="center"/>
      <protection locked="0"/>
    </xf>
    <xf numFmtId="0" fontId="10" fillId="0" borderId="80" xfId="0" applyFont="1" applyBorder="1" applyAlignment="1" applyProtection="1">
      <alignment horizontal="center" vertical="center"/>
    </xf>
    <xf numFmtId="0" fontId="6" fillId="5" borderId="0" xfId="0" applyFont="1" applyFill="1" applyBorder="1" applyAlignment="1" applyProtection="1">
      <alignment vertical="center"/>
    </xf>
    <xf numFmtId="0" fontId="11" fillId="5" borderId="2" xfId="0" applyFont="1" applyFill="1" applyBorder="1" applyAlignment="1" applyProtection="1">
      <alignment vertical="center"/>
    </xf>
    <xf numFmtId="0" fontId="11" fillId="5" borderId="9" xfId="0" applyFont="1" applyFill="1" applyBorder="1" applyAlignment="1" applyProtection="1">
      <alignment vertical="center"/>
    </xf>
    <xf numFmtId="0" fontId="11" fillId="5" borderId="0" xfId="0" applyFont="1" applyFill="1" applyBorder="1" applyAlignment="1" applyProtection="1">
      <alignment vertical="center"/>
    </xf>
    <xf numFmtId="0" fontId="11" fillId="5" borderId="11" xfId="0" applyFont="1" applyFill="1" applyBorder="1" applyAlignment="1" applyProtection="1">
      <alignment vertical="center"/>
    </xf>
    <xf numFmtId="0" fontId="6" fillId="5" borderId="0" xfId="0" applyFont="1" applyFill="1" applyBorder="1" applyProtection="1">
      <alignment vertical="center"/>
    </xf>
    <xf numFmtId="0" fontId="6" fillId="5" borderId="8" xfId="0" applyFont="1" applyFill="1" applyBorder="1" applyAlignment="1" applyProtection="1">
      <alignment horizontal="center" vertical="center"/>
    </xf>
    <xf numFmtId="0" fontId="11" fillId="5" borderId="40" xfId="0" applyFont="1" applyFill="1" applyBorder="1" applyAlignment="1" applyProtection="1">
      <alignment vertical="center"/>
      <protection locked="0"/>
    </xf>
    <xf numFmtId="0" fontId="11" fillId="5" borderId="35" xfId="0" applyFont="1" applyFill="1" applyBorder="1" applyAlignment="1" applyProtection="1">
      <alignment vertical="center"/>
      <protection locked="0"/>
    </xf>
    <xf numFmtId="0" fontId="7" fillId="5" borderId="38" xfId="0" applyFont="1" applyFill="1" applyBorder="1" applyAlignment="1" applyProtection="1">
      <alignment horizontal="right" vertical="center"/>
    </xf>
    <xf numFmtId="0" fontId="9" fillId="0" borderId="42" xfId="0" applyFont="1" applyBorder="1" applyProtection="1">
      <alignment vertical="center"/>
    </xf>
    <xf numFmtId="0" fontId="9" fillId="5" borderId="18" xfId="0" applyFont="1" applyFill="1" applyBorder="1" applyAlignment="1" applyProtection="1">
      <alignment vertical="center"/>
      <protection locked="0"/>
    </xf>
    <xf numFmtId="0" fontId="7" fillId="5" borderId="3" xfId="0" applyFont="1" applyFill="1" applyBorder="1" applyAlignment="1" applyProtection="1">
      <alignment horizontal="right" vertical="center"/>
    </xf>
    <xf numFmtId="0" fontId="11" fillId="0" borderId="22" xfId="0" applyFont="1" applyBorder="1" applyProtection="1">
      <alignment vertical="center"/>
    </xf>
    <xf numFmtId="0" fontId="3" fillId="0" borderId="2" xfId="0" applyFont="1" applyBorder="1" applyProtection="1">
      <alignment vertical="center"/>
    </xf>
    <xf numFmtId="0" fontId="10" fillId="0" borderId="2" xfId="0" applyFont="1" applyBorder="1" applyProtection="1">
      <alignment vertical="center"/>
    </xf>
    <xf numFmtId="0" fontId="11" fillId="4" borderId="18" xfId="0" applyFont="1" applyFill="1" applyBorder="1" applyProtection="1">
      <alignment vertical="center"/>
    </xf>
    <xf numFmtId="0" fontId="11" fillId="4" borderId="18" xfId="0" applyFont="1" applyFill="1" applyBorder="1" applyAlignment="1" applyProtection="1">
      <alignment vertical="center"/>
      <protection locked="0"/>
    </xf>
    <xf numFmtId="0" fontId="11" fillId="5" borderId="18" xfId="0" applyFont="1" applyFill="1" applyBorder="1" applyAlignment="1" applyProtection="1">
      <alignment vertical="center"/>
      <protection locked="0"/>
    </xf>
    <xf numFmtId="0" fontId="11" fillId="0" borderId="17" xfId="0" applyFont="1" applyBorder="1" applyProtection="1">
      <alignment vertical="center"/>
    </xf>
    <xf numFmtId="0" fontId="6" fillId="5" borderId="2" xfId="0" applyFont="1" applyFill="1" applyBorder="1" applyAlignment="1" applyProtection="1">
      <alignment vertical="center"/>
    </xf>
    <xf numFmtId="0" fontId="41" fillId="5" borderId="18" xfId="0" applyFont="1" applyFill="1" applyBorder="1" applyAlignment="1" applyProtection="1">
      <alignment horizontal="center" vertical="center"/>
    </xf>
    <xf numFmtId="0" fontId="11" fillId="0" borderId="68" xfId="0" applyFont="1" applyBorder="1" applyProtection="1">
      <alignment vertical="center"/>
    </xf>
    <xf numFmtId="0" fontId="11" fillId="0" borderId="25" xfId="0" applyFont="1" applyBorder="1" applyProtection="1">
      <alignment vertical="center"/>
    </xf>
    <xf numFmtId="0" fontId="11" fillId="0" borderId="25" xfId="0" applyFont="1" applyBorder="1" applyAlignment="1" applyProtection="1">
      <alignment vertical="center"/>
    </xf>
    <xf numFmtId="0" fontId="11" fillId="0" borderId="27" xfId="0" applyFont="1" applyBorder="1" applyProtection="1">
      <alignment vertical="center"/>
    </xf>
    <xf numFmtId="0" fontId="9" fillId="3" borderId="33" xfId="0" applyFont="1" applyFill="1" applyBorder="1" applyAlignment="1" applyProtection="1">
      <alignment vertical="center"/>
    </xf>
    <xf numFmtId="0" fontId="9" fillId="3" borderId="14" xfId="0" applyFont="1" applyFill="1" applyBorder="1" applyAlignment="1" applyProtection="1">
      <alignment vertical="center"/>
    </xf>
    <xf numFmtId="0" fontId="11" fillId="0" borderId="67" xfId="0" applyFont="1" applyBorder="1" applyProtection="1">
      <alignment vertical="center"/>
    </xf>
    <xf numFmtId="0" fontId="11" fillId="4" borderId="5" xfId="0" applyFont="1" applyFill="1" applyBorder="1" applyAlignment="1" applyProtection="1">
      <alignment vertical="center"/>
    </xf>
    <xf numFmtId="0" fontId="6" fillId="5" borderId="12" xfId="0" applyFont="1" applyFill="1" applyBorder="1" applyAlignment="1" applyProtection="1">
      <alignment vertical="center"/>
    </xf>
    <xf numFmtId="0" fontId="6" fillId="5" borderId="37" xfId="0" applyFont="1" applyFill="1" applyBorder="1" applyAlignment="1" applyProtection="1">
      <alignment vertical="center"/>
    </xf>
    <xf numFmtId="0" fontId="6" fillId="5" borderId="14" xfId="0" applyFont="1" applyFill="1" applyBorder="1" applyAlignment="1" applyProtection="1">
      <alignment vertical="center"/>
    </xf>
    <xf numFmtId="0" fontId="11" fillId="0" borderId="93" xfId="0" applyFont="1" applyBorder="1" applyProtection="1">
      <alignment vertical="center"/>
    </xf>
    <xf numFmtId="0" fontId="11" fillId="0" borderId="88" xfId="0" applyFont="1" applyBorder="1" applyAlignment="1" applyProtection="1">
      <alignment vertical="center"/>
    </xf>
    <xf numFmtId="0" fontId="6" fillId="5" borderId="104" xfId="0" applyFont="1" applyFill="1" applyBorder="1" applyAlignment="1" applyProtection="1">
      <alignment vertical="center"/>
    </xf>
    <xf numFmtId="0" fontId="6" fillId="5" borderId="105" xfId="0" applyFont="1" applyFill="1" applyBorder="1" applyAlignment="1" applyProtection="1">
      <alignment vertical="center"/>
    </xf>
    <xf numFmtId="0" fontId="6" fillId="5" borderId="106" xfId="0" applyFont="1" applyFill="1" applyBorder="1" applyAlignment="1" applyProtection="1">
      <alignment horizontal="center" vertical="center"/>
    </xf>
    <xf numFmtId="0" fontId="11" fillId="0" borderId="113" xfId="0" applyFont="1" applyBorder="1" applyAlignment="1" applyProtection="1">
      <alignment vertical="center"/>
    </xf>
    <xf numFmtId="0" fontId="11" fillId="0" borderId="113" xfId="0" applyFont="1" applyBorder="1" applyProtection="1">
      <alignment vertical="center"/>
    </xf>
    <xf numFmtId="0" fontId="12" fillId="4" borderId="5" xfId="0" applyFont="1" applyFill="1" applyBorder="1" applyAlignment="1" applyProtection="1">
      <alignment vertical="center"/>
    </xf>
    <xf numFmtId="0" fontId="11" fillId="4" borderId="2" xfId="0" applyFont="1" applyFill="1" applyBorder="1" applyAlignment="1" applyProtection="1">
      <alignment vertical="center"/>
    </xf>
    <xf numFmtId="0" fontId="11" fillId="4" borderId="9" xfId="0" applyFont="1" applyFill="1" applyBorder="1" applyProtection="1">
      <alignment vertical="center"/>
    </xf>
    <xf numFmtId="0" fontId="11" fillId="4" borderId="5" xfId="0" applyFont="1" applyFill="1" applyBorder="1" applyProtection="1">
      <alignment vertical="center"/>
    </xf>
    <xf numFmtId="0" fontId="6" fillId="4" borderId="5" xfId="0" applyFont="1" applyFill="1" applyBorder="1" applyAlignment="1" applyProtection="1">
      <alignment vertical="center"/>
    </xf>
    <xf numFmtId="0" fontId="11" fillId="4" borderId="90" xfId="0" applyFont="1" applyFill="1" applyBorder="1" applyProtection="1">
      <alignment vertical="center"/>
    </xf>
    <xf numFmtId="0" fontId="6" fillId="4" borderId="90" xfId="0" applyFont="1" applyFill="1" applyBorder="1" applyAlignment="1" applyProtection="1">
      <alignment vertical="center"/>
    </xf>
    <xf numFmtId="0" fontId="11" fillId="3" borderId="91" xfId="0" applyFont="1" applyFill="1" applyBorder="1" applyAlignment="1" applyProtection="1"/>
    <xf numFmtId="0" fontId="11" fillId="3" borderId="90" xfId="0" applyFont="1" applyFill="1" applyBorder="1" applyAlignment="1" applyProtection="1"/>
    <xf numFmtId="0" fontId="11" fillId="3" borderId="92" xfId="0" applyFont="1" applyFill="1" applyBorder="1" applyAlignment="1" applyProtection="1"/>
    <xf numFmtId="2" fontId="6" fillId="5" borderId="2" xfId="0" applyNumberFormat="1" applyFont="1" applyFill="1" applyBorder="1" applyAlignment="1" applyProtection="1">
      <alignment horizontal="left" vertical="center"/>
      <protection locked="0"/>
    </xf>
    <xf numFmtId="0" fontId="6" fillId="5" borderId="82" xfId="0" applyFont="1" applyFill="1" applyBorder="1" applyAlignment="1" applyProtection="1">
      <alignment horizontal="center" vertical="center"/>
    </xf>
    <xf numFmtId="0" fontId="11" fillId="4" borderId="25" xfId="0" applyFont="1" applyFill="1" applyBorder="1" applyAlignment="1" applyProtection="1">
      <alignment vertical="center"/>
    </xf>
    <xf numFmtId="0" fontId="12" fillId="0" borderId="2" xfId="0" applyFont="1" applyBorder="1" applyAlignment="1" applyProtection="1">
      <alignment vertical="center"/>
    </xf>
    <xf numFmtId="0" fontId="68" fillId="0" borderId="5" xfId="0" applyFont="1" applyBorder="1" applyAlignment="1" applyProtection="1">
      <alignment horizontal="left" vertical="center"/>
    </xf>
    <xf numFmtId="0" fontId="11" fillId="0" borderId="5" xfId="0" applyFont="1" applyBorder="1" applyAlignment="1" applyProtection="1">
      <alignment horizontal="left" vertical="center"/>
    </xf>
    <xf numFmtId="0" fontId="26" fillId="0" borderId="80" xfId="0" applyFont="1" applyBorder="1" applyProtection="1">
      <alignment vertical="center"/>
    </xf>
    <xf numFmtId="0" fontId="9" fillId="5" borderId="88" xfId="0" applyFont="1" applyFill="1" applyBorder="1" applyProtection="1">
      <alignment vertical="center"/>
    </xf>
    <xf numFmtId="0" fontId="11" fillId="5" borderId="88" xfId="0" applyFont="1" applyFill="1" applyBorder="1" applyProtection="1">
      <alignment vertical="center"/>
    </xf>
    <xf numFmtId="0" fontId="11" fillId="5" borderId="88" xfId="0" applyFont="1" applyFill="1" applyBorder="1" applyAlignment="1" applyProtection="1">
      <alignment vertical="center"/>
    </xf>
    <xf numFmtId="0" fontId="11" fillId="4" borderId="88" xfId="0" applyFont="1" applyFill="1" applyBorder="1" applyAlignment="1" applyProtection="1">
      <alignment vertical="center"/>
    </xf>
    <xf numFmtId="0" fontId="11" fillId="4" borderId="119" xfId="0" applyFont="1" applyFill="1" applyBorder="1" applyAlignment="1" applyProtection="1">
      <alignment vertical="center"/>
    </xf>
    <xf numFmtId="0" fontId="11" fillId="2" borderId="122" xfId="0" applyFont="1" applyFill="1" applyBorder="1" applyProtection="1">
      <alignment vertical="center"/>
    </xf>
    <xf numFmtId="0" fontId="11" fillId="2" borderId="3" xfId="0" applyFont="1" applyFill="1" applyBorder="1" applyProtection="1">
      <alignment vertical="center"/>
    </xf>
    <xf numFmtId="0" fontId="11" fillId="0" borderId="33" xfId="0" applyFont="1" applyBorder="1" applyAlignment="1" applyProtection="1"/>
    <xf numFmtId="0" fontId="11" fillId="0" borderId="13" xfId="0" applyFont="1" applyBorder="1" applyAlignment="1" applyProtection="1"/>
    <xf numFmtId="0" fontId="11" fillId="4" borderId="13" xfId="0" applyFont="1" applyFill="1" applyBorder="1" applyAlignment="1" applyProtection="1"/>
    <xf numFmtId="0" fontId="11" fillId="0" borderId="14" xfId="0" applyFont="1" applyBorder="1" applyAlignment="1" applyProtection="1"/>
    <xf numFmtId="0" fontId="9" fillId="4" borderId="13" xfId="0" applyFont="1" applyFill="1" applyBorder="1" applyAlignment="1" applyProtection="1">
      <alignment vertical="center"/>
    </xf>
    <xf numFmtId="0" fontId="9" fillId="0" borderId="13" xfId="0" applyFont="1" applyBorder="1" applyProtection="1">
      <alignment vertical="center"/>
    </xf>
    <xf numFmtId="0" fontId="9" fillId="0" borderId="83" xfId="0" applyFont="1" applyBorder="1" applyProtection="1">
      <alignment vertical="center"/>
    </xf>
    <xf numFmtId="0" fontId="11" fillId="0" borderId="34" xfId="0" applyFont="1" applyBorder="1" applyAlignment="1" applyProtection="1"/>
    <xf numFmtId="0" fontId="9" fillId="0" borderId="35" xfId="0" applyFont="1" applyBorder="1" applyProtection="1">
      <alignment vertical="center"/>
    </xf>
    <xf numFmtId="0" fontId="9" fillId="0" borderId="125" xfId="0" applyFont="1" applyBorder="1" applyProtection="1">
      <alignment vertical="center"/>
    </xf>
    <xf numFmtId="0" fontId="13" fillId="0" borderId="34" xfId="0" applyFont="1" applyBorder="1" applyProtection="1">
      <alignment vertical="center"/>
    </xf>
    <xf numFmtId="0" fontId="13" fillId="0" borderId="7" xfId="0" applyFont="1" applyBorder="1" applyProtection="1">
      <alignment vertical="center"/>
    </xf>
    <xf numFmtId="0" fontId="9" fillId="4" borderId="34" xfId="0" applyFont="1" applyFill="1" applyBorder="1" applyAlignment="1" applyProtection="1">
      <alignment vertical="center"/>
    </xf>
    <xf numFmtId="0" fontId="11" fillId="3" borderId="5" xfId="0" applyFont="1" applyFill="1" applyBorder="1" applyAlignment="1" applyProtection="1"/>
    <xf numFmtId="0" fontId="11" fillId="3" borderId="5" xfId="0" applyFont="1" applyFill="1" applyBorder="1" applyProtection="1">
      <alignment vertical="center"/>
    </xf>
    <xf numFmtId="0" fontId="3" fillId="3" borderId="5" xfId="0" applyFont="1" applyFill="1" applyBorder="1" applyProtection="1">
      <alignment vertical="center"/>
      <protection locked="0"/>
    </xf>
    <xf numFmtId="0" fontId="11" fillId="3" borderId="6" xfId="0" applyFont="1" applyFill="1" applyBorder="1" applyProtection="1">
      <alignment vertical="center"/>
    </xf>
    <xf numFmtId="0" fontId="9" fillId="3" borderId="67" xfId="0" applyFont="1" applyFill="1" applyBorder="1" applyProtection="1">
      <alignment vertical="center"/>
    </xf>
    <xf numFmtId="0" fontId="9" fillId="3" borderId="42" xfId="0" applyFont="1" applyFill="1" applyBorder="1" applyProtection="1">
      <alignment vertical="center"/>
    </xf>
    <xf numFmtId="0" fontId="9" fillId="3" borderId="100" xfId="0" applyFont="1" applyFill="1" applyBorder="1" applyProtection="1">
      <alignment vertical="center"/>
    </xf>
    <xf numFmtId="0" fontId="11" fillId="3" borderId="90" xfId="0" applyFont="1" applyFill="1" applyBorder="1" applyAlignment="1" applyProtection="1">
      <alignment vertical="center"/>
    </xf>
    <xf numFmtId="0" fontId="11" fillId="3" borderId="90" xfId="0" applyFont="1" applyFill="1" applyBorder="1" applyAlignment="1" applyProtection="1">
      <alignment vertical="top"/>
    </xf>
    <xf numFmtId="0" fontId="11" fillId="3" borderId="90" xfId="0" applyFont="1" applyFill="1" applyBorder="1" applyProtection="1">
      <alignment vertical="center"/>
    </xf>
    <xf numFmtId="0" fontId="3" fillId="3" borderId="90" xfId="0" applyFont="1" applyFill="1" applyBorder="1" applyProtection="1">
      <alignment vertical="center"/>
      <protection locked="0"/>
    </xf>
    <xf numFmtId="0" fontId="11" fillId="3" borderId="119" xfId="0" applyFont="1" applyFill="1" applyBorder="1" applyAlignment="1" applyProtection="1">
      <alignment vertical="center"/>
    </xf>
    <xf numFmtId="0" fontId="9" fillId="3" borderId="129" xfId="0" applyFont="1" applyFill="1" applyBorder="1" applyProtection="1">
      <alignment vertical="center"/>
    </xf>
    <xf numFmtId="0" fontId="9" fillId="3" borderId="103" xfId="0" applyFont="1" applyFill="1" applyBorder="1" applyProtection="1">
      <alignment vertical="center"/>
    </xf>
    <xf numFmtId="0" fontId="9" fillId="3" borderId="106" xfId="0" applyFont="1" applyFill="1" applyBorder="1" applyProtection="1">
      <alignment vertical="center"/>
    </xf>
    <xf numFmtId="0" fontId="9" fillId="5" borderId="22" xfId="0" applyFont="1" applyFill="1" applyBorder="1" applyAlignment="1" applyProtection="1">
      <alignment vertical="center"/>
      <protection locked="0"/>
    </xf>
    <xf numFmtId="0" fontId="11" fillId="5" borderId="9" xfId="0" applyFont="1" applyFill="1" applyBorder="1" applyProtection="1">
      <alignment vertical="center"/>
      <protection locked="0"/>
    </xf>
    <xf numFmtId="0" fontId="11" fillId="4" borderId="112" xfId="0" applyFont="1" applyFill="1" applyBorder="1" applyAlignment="1" applyProtection="1">
      <alignment vertical="center"/>
    </xf>
    <xf numFmtId="0" fontId="11" fillId="4" borderId="113" xfId="0" applyFont="1" applyFill="1" applyBorder="1" applyAlignment="1" applyProtection="1">
      <alignment vertical="center"/>
    </xf>
    <xf numFmtId="0" fontId="11" fillId="4" borderId="113" xfId="0" applyFont="1" applyFill="1" applyBorder="1" applyProtection="1">
      <alignment vertical="center"/>
    </xf>
    <xf numFmtId="0" fontId="11" fillId="4" borderId="113" xfId="0" applyFont="1" applyFill="1" applyBorder="1" applyAlignment="1" applyProtection="1">
      <alignment vertical="center"/>
      <protection locked="0"/>
    </xf>
    <xf numFmtId="0" fontId="11" fillId="4" borderId="7" xfId="0" applyFont="1" applyFill="1" applyBorder="1" applyAlignment="1" applyProtection="1">
      <alignment horizontal="left"/>
      <protection locked="0"/>
    </xf>
    <xf numFmtId="0" fontId="11" fillId="4" borderId="0" xfId="0" applyFont="1" applyFill="1" applyBorder="1" applyAlignment="1" applyProtection="1">
      <alignment horizontal="left" vertical="center"/>
      <protection locked="0"/>
    </xf>
    <xf numFmtId="0" fontId="11" fillId="4" borderId="7" xfId="0" applyFont="1" applyFill="1" applyBorder="1" applyAlignment="1" applyProtection="1">
      <alignment vertical="center"/>
    </xf>
    <xf numFmtId="0" fontId="11" fillId="4" borderId="7"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3" fillId="0" borderId="8" xfId="0" applyFont="1" applyBorder="1" applyProtection="1">
      <alignment vertical="center"/>
      <protection locked="0"/>
    </xf>
    <xf numFmtId="0" fontId="11" fillId="0" borderId="29"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11" fillId="5" borderId="103" xfId="0" applyFont="1" applyFill="1" applyBorder="1" applyAlignment="1" applyProtection="1">
      <alignment horizontal="center" vertical="center"/>
      <protection locked="0"/>
    </xf>
    <xf numFmtId="0" fontId="9" fillId="5" borderId="103" xfId="0" applyFont="1" applyFill="1" applyBorder="1" applyAlignment="1" applyProtection="1">
      <alignment horizontal="left"/>
      <protection locked="0"/>
    </xf>
    <xf numFmtId="0" fontId="9" fillId="5" borderId="103" xfId="0" applyFont="1" applyFill="1" applyBorder="1" applyAlignment="1" applyProtection="1">
      <alignment horizontal="left" vertical="center"/>
      <protection locked="0"/>
    </xf>
    <xf numFmtId="0" fontId="11" fillId="0" borderId="93" xfId="0" applyFont="1" applyBorder="1" applyProtection="1">
      <alignment vertical="center"/>
      <protection locked="0"/>
    </xf>
    <xf numFmtId="0" fontId="3" fillId="0" borderId="88" xfId="0" applyFont="1" applyBorder="1" applyProtection="1">
      <alignment vertical="center"/>
      <protection locked="0"/>
    </xf>
    <xf numFmtId="0" fontId="3" fillId="0" borderId="25" xfId="0" applyFont="1" applyBorder="1" applyAlignment="1" applyProtection="1">
      <alignment vertical="center"/>
      <protection locked="0"/>
    </xf>
    <xf numFmtId="0" fontId="3" fillId="0" borderId="101" xfId="0" applyFont="1" applyBorder="1" applyAlignment="1" applyProtection="1">
      <alignment vertical="center"/>
      <protection locked="0"/>
    </xf>
    <xf numFmtId="0" fontId="3" fillId="0" borderId="165" xfId="0" applyFont="1" applyBorder="1" applyProtection="1">
      <alignment vertical="center"/>
      <protection locked="0"/>
    </xf>
    <xf numFmtId="0" fontId="11" fillId="0" borderId="11" xfId="0" applyFont="1" applyBorder="1" applyProtection="1">
      <alignment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protection locked="0"/>
    </xf>
    <xf numFmtId="0" fontId="11" fillId="0" borderId="22" xfId="0" applyFont="1" applyBorder="1" applyAlignment="1" applyProtection="1">
      <alignment horizontal="left" vertical="center"/>
      <protection locked="0"/>
    </xf>
    <xf numFmtId="0" fontId="14" fillId="2" borderId="5" xfId="0" applyFont="1" applyFill="1" applyBorder="1" applyAlignment="1" applyProtection="1">
      <alignment vertical="center"/>
    </xf>
    <xf numFmtId="0" fontId="14" fillId="2" borderId="80" xfId="0" applyFont="1" applyFill="1" applyBorder="1" applyAlignment="1" applyProtection="1">
      <alignment vertical="center"/>
    </xf>
    <xf numFmtId="0" fontId="9" fillId="4" borderId="4" xfId="0" applyFont="1" applyFill="1" applyBorder="1" applyAlignment="1" applyProtection="1">
      <alignment vertical="center"/>
    </xf>
    <xf numFmtId="0" fontId="9" fillId="4" borderId="5" xfId="0" applyFont="1" applyFill="1" applyBorder="1" applyAlignment="1" applyProtection="1">
      <alignment vertical="center"/>
    </xf>
    <xf numFmtId="0" fontId="9" fillId="4" borderId="80" xfId="0" applyFont="1" applyFill="1" applyBorder="1" applyAlignment="1" applyProtection="1">
      <alignment vertical="center"/>
    </xf>
    <xf numFmtId="0" fontId="11" fillId="3" borderId="169" xfId="0" applyFont="1" applyFill="1" applyBorder="1" applyAlignment="1" applyProtection="1"/>
    <xf numFmtId="0" fontId="11" fillId="3" borderId="167" xfId="0" applyFont="1" applyFill="1" applyBorder="1" applyAlignment="1" applyProtection="1"/>
    <xf numFmtId="0" fontId="3" fillId="3" borderId="167" xfId="0" applyFont="1" applyFill="1" applyBorder="1" applyProtection="1">
      <alignment vertical="center"/>
      <protection locked="0"/>
    </xf>
    <xf numFmtId="0" fontId="3" fillId="3" borderId="168" xfId="0" applyFont="1" applyFill="1" applyBorder="1" applyProtection="1">
      <alignment vertical="center"/>
      <protection locked="0"/>
    </xf>
    <xf numFmtId="0" fontId="9" fillId="3" borderId="167" xfId="0" applyFont="1" applyFill="1" applyBorder="1" applyAlignment="1" applyProtection="1">
      <alignment vertical="center"/>
    </xf>
    <xf numFmtId="0" fontId="9" fillId="3" borderId="173" xfId="0" applyFont="1" applyFill="1" applyBorder="1" applyAlignment="1" applyProtection="1">
      <alignment vertical="center"/>
    </xf>
    <xf numFmtId="0" fontId="11" fillId="3" borderId="87" xfId="0" applyFont="1" applyFill="1" applyBorder="1" applyAlignment="1" applyProtection="1"/>
    <xf numFmtId="0" fontId="11" fillId="3" borderId="88" xfId="0" applyFont="1" applyFill="1" applyBorder="1" applyAlignment="1" applyProtection="1"/>
    <xf numFmtId="0" fontId="11" fillId="0" borderId="35" xfId="0" applyFont="1" applyBorder="1" applyAlignment="1" applyProtection="1">
      <alignment vertical="center"/>
      <protection locked="0" hidden="1"/>
    </xf>
    <xf numFmtId="0" fontId="11" fillId="0" borderId="39" xfId="0" applyFont="1" applyBorder="1" applyAlignment="1" applyProtection="1">
      <alignment vertical="center"/>
      <protection locked="0" hidden="1"/>
    </xf>
    <xf numFmtId="0" fontId="5" fillId="0" borderId="39" xfId="0" applyFont="1" applyBorder="1" applyAlignment="1" applyProtection="1">
      <alignment vertical="center"/>
      <protection locked="0" hidden="1"/>
    </xf>
    <xf numFmtId="0" fontId="3" fillId="0" borderId="39" xfId="0" applyFont="1" applyBorder="1" applyAlignment="1" applyProtection="1">
      <alignment vertical="center"/>
      <protection locked="0" hidden="1"/>
    </xf>
    <xf numFmtId="0" fontId="6" fillId="5" borderId="35" xfId="0" applyFont="1" applyFill="1" applyBorder="1" applyAlignment="1" applyProtection="1">
      <alignment vertical="center"/>
      <protection locked="0" hidden="1"/>
    </xf>
    <xf numFmtId="0" fontId="11" fillId="5" borderId="39" xfId="0" applyFont="1" applyFill="1" applyBorder="1" applyAlignment="1" applyProtection="1">
      <alignment vertical="center"/>
      <protection locked="0" hidden="1"/>
    </xf>
    <xf numFmtId="0" fontId="6" fillId="5" borderId="35" xfId="0" applyFont="1" applyFill="1" applyBorder="1" applyProtection="1">
      <alignment vertical="center"/>
      <protection locked="0" hidden="1"/>
    </xf>
    <xf numFmtId="0" fontId="6" fillId="5" borderId="39" xfId="0" applyFont="1" applyFill="1" applyBorder="1" applyAlignment="1" applyProtection="1">
      <alignment vertical="center"/>
      <protection locked="0" hidden="1"/>
    </xf>
    <xf numFmtId="0" fontId="10" fillId="5" borderId="39" xfId="0" applyFont="1" applyFill="1" applyBorder="1" applyAlignment="1" applyProtection="1">
      <alignment horizontal="center" vertical="center"/>
      <protection locked="0" hidden="1"/>
    </xf>
    <xf numFmtId="0" fontId="10" fillId="5" borderId="23" xfId="0" applyFont="1" applyFill="1" applyBorder="1" applyAlignment="1" applyProtection="1">
      <alignment horizontal="center" vertical="center"/>
      <protection locked="0" hidden="1"/>
    </xf>
    <xf numFmtId="0" fontId="10" fillId="0" borderId="21" xfId="0" applyFont="1" applyBorder="1" applyAlignment="1" applyProtection="1">
      <alignment vertical="center"/>
      <protection locked="0" hidden="1"/>
    </xf>
    <xf numFmtId="0" fontId="11" fillId="0" borderId="35" xfId="0" applyFont="1" applyBorder="1" applyProtection="1">
      <alignment vertical="center"/>
      <protection locked="0" hidden="1"/>
    </xf>
    <xf numFmtId="0" fontId="11" fillId="4" borderId="35" xfId="0" applyFont="1" applyFill="1" applyBorder="1" applyAlignment="1" applyProtection="1">
      <alignment vertical="center"/>
      <protection locked="0" hidden="1"/>
    </xf>
    <xf numFmtId="0" fontId="6" fillId="5" borderId="23" xfId="0" applyFont="1" applyFill="1" applyBorder="1" applyProtection="1">
      <alignment vertical="center"/>
      <protection locked="0" hidden="1"/>
    </xf>
    <xf numFmtId="0" fontId="6" fillId="5" borderId="23" xfId="0" applyFont="1" applyFill="1" applyBorder="1" applyAlignment="1" applyProtection="1">
      <alignment vertical="center"/>
      <protection locked="0" hidden="1"/>
    </xf>
    <xf numFmtId="0" fontId="6" fillId="5" borderId="20" xfId="0" applyFont="1" applyFill="1" applyBorder="1" applyAlignment="1" applyProtection="1">
      <alignment vertical="center"/>
      <protection locked="0" hidden="1"/>
    </xf>
    <xf numFmtId="0" fontId="12" fillId="4" borderId="21" xfId="0" applyFont="1" applyFill="1" applyBorder="1" applyAlignment="1" applyProtection="1">
      <alignment vertical="center"/>
      <protection locked="0" hidden="1"/>
    </xf>
    <xf numFmtId="0" fontId="11" fillId="4" borderId="21" xfId="0" applyFont="1" applyFill="1" applyBorder="1" applyAlignment="1" applyProtection="1">
      <alignment vertical="center"/>
      <protection locked="0" hidden="1"/>
    </xf>
    <xf numFmtId="0" fontId="63" fillId="4" borderId="23" xfId="0" applyFont="1" applyFill="1" applyBorder="1" applyAlignment="1" applyProtection="1">
      <alignment horizontal="left" vertical="center"/>
      <protection locked="0" hidden="1"/>
    </xf>
    <xf numFmtId="0" fontId="3" fillId="4" borderId="0" xfId="0" applyFont="1" applyFill="1" applyBorder="1" applyAlignment="1" applyProtection="1">
      <alignment vertical="center"/>
      <protection locked="0" hidden="1"/>
    </xf>
    <xf numFmtId="0" fontId="65" fillId="4" borderId="30" xfId="0" applyFont="1" applyFill="1" applyBorder="1" applyAlignment="1" applyProtection="1">
      <alignment vertical="center"/>
      <protection locked="0" hidden="1"/>
    </xf>
    <xf numFmtId="0" fontId="5" fillId="4" borderId="0" xfId="0" applyFont="1" applyFill="1" applyBorder="1" applyAlignment="1" applyProtection="1">
      <alignment vertical="center"/>
      <protection locked="0" hidden="1"/>
    </xf>
    <xf numFmtId="0" fontId="12" fillId="4" borderId="0" xfId="0" applyFont="1" applyFill="1" applyBorder="1" applyAlignment="1" applyProtection="1">
      <alignment vertical="center" wrapText="1"/>
      <protection locked="0" hidden="1"/>
    </xf>
    <xf numFmtId="0" fontId="41" fillId="4" borderId="0" xfId="0" applyFont="1" applyFill="1" applyBorder="1" applyAlignment="1" applyProtection="1">
      <alignment vertical="center"/>
      <protection locked="0" hidden="1"/>
    </xf>
    <xf numFmtId="0" fontId="11" fillId="4" borderId="17" xfId="0" applyFont="1" applyFill="1" applyBorder="1" applyAlignment="1" applyProtection="1">
      <alignment vertical="center"/>
      <protection locked="0" hidden="1"/>
    </xf>
    <xf numFmtId="0" fontId="11" fillId="4" borderId="0" xfId="0" applyFont="1" applyFill="1" applyBorder="1" applyAlignment="1" applyProtection="1">
      <alignment vertical="center"/>
      <protection locked="0" hidden="1"/>
    </xf>
    <xf numFmtId="0" fontId="47" fillId="4" borderId="0" xfId="0" applyFont="1" applyFill="1" applyBorder="1" applyAlignment="1" applyProtection="1">
      <alignment vertical="center"/>
      <protection locked="0" hidden="1"/>
    </xf>
    <xf numFmtId="0" fontId="3" fillId="4" borderId="21" xfId="0" applyFont="1" applyFill="1" applyBorder="1" applyAlignment="1" applyProtection="1">
      <alignment wrapText="1"/>
      <protection locked="0" hidden="1"/>
    </xf>
    <xf numFmtId="0" fontId="66" fillId="4" borderId="23" xfId="0" applyFont="1" applyFill="1" applyBorder="1" applyAlignment="1" applyProtection="1">
      <protection locked="0" hidden="1"/>
    </xf>
    <xf numFmtId="0" fontId="5" fillId="4" borderId="21" xfId="0" applyFont="1" applyFill="1" applyBorder="1" applyAlignment="1" applyProtection="1">
      <alignment vertical="center"/>
      <protection locked="0" hidden="1"/>
    </xf>
    <xf numFmtId="0" fontId="47" fillId="4" borderId="21" xfId="0" applyFont="1" applyFill="1" applyBorder="1" applyAlignment="1" applyProtection="1">
      <alignment vertical="center"/>
      <protection locked="0" hidden="1"/>
    </xf>
    <xf numFmtId="0" fontId="11" fillId="4" borderId="35" xfId="0" applyFont="1" applyFill="1" applyBorder="1" applyProtection="1">
      <alignment vertical="center"/>
      <protection locked="0" hidden="1"/>
    </xf>
    <xf numFmtId="0" fontId="6" fillId="4" borderId="35" xfId="0" applyFont="1" applyFill="1" applyBorder="1" applyAlignment="1" applyProtection="1">
      <alignment vertical="center"/>
      <protection locked="0" hidden="1"/>
    </xf>
    <xf numFmtId="0" fontId="23" fillId="4" borderId="35" xfId="0" applyFont="1" applyFill="1" applyBorder="1" applyAlignment="1" applyProtection="1">
      <alignment vertical="center"/>
      <protection locked="0" hidden="1"/>
    </xf>
    <xf numFmtId="0" fontId="47" fillId="4" borderId="39" xfId="0" applyFont="1" applyFill="1" applyBorder="1" applyAlignment="1" applyProtection="1">
      <alignment horizontal="left" vertical="center"/>
      <protection locked="0" hidden="1"/>
    </xf>
    <xf numFmtId="0" fontId="3" fillId="4" borderId="35" xfId="0" applyFont="1" applyFill="1" applyBorder="1" applyAlignment="1" applyProtection="1">
      <alignment vertical="center"/>
      <protection locked="0" hidden="1"/>
    </xf>
    <xf numFmtId="0" fontId="58" fillId="4" borderId="35" xfId="0" applyFont="1" applyFill="1" applyBorder="1" applyAlignment="1" applyProtection="1">
      <alignment vertical="center"/>
      <protection locked="0" hidden="1"/>
    </xf>
    <xf numFmtId="0" fontId="11" fillId="4" borderId="2" xfId="0" applyFont="1" applyFill="1" applyBorder="1" applyProtection="1">
      <alignment vertical="center"/>
      <protection locked="0" hidden="1"/>
    </xf>
    <xf numFmtId="0" fontId="6" fillId="4" borderId="2" xfId="0" applyFont="1" applyFill="1" applyBorder="1" applyAlignment="1" applyProtection="1">
      <alignment vertical="center"/>
      <protection locked="0" hidden="1"/>
    </xf>
    <xf numFmtId="0" fontId="23" fillId="4" borderId="2" xfId="0" applyFont="1" applyFill="1" applyBorder="1" applyAlignment="1" applyProtection="1">
      <alignment vertical="center"/>
      <protection locked="0" hidden="1"/>
    </xf>
    <xf numFmtId="0" fontId="11" fillId="4" borderId="2" xfId="0" applyFont="1" applyFill="1" applyBorder="1" applyAlignment="1" applyProtection="1">
      <alignment vertical="center"/>
      <protection locked="0" hidden="1"/>
    </xf>
    <xf numFmtId="0" fontId="47" fillId="4" borderId="20" xfId="0" applyFont="1" applyFill="1" applyBorder="1" applyAlignment="1" applyProtection="1">
      <alignment horizontal="left" vertical="center"/>
      <protection locked="0" hidden="1"/>
    </xf>
    <xf numFmtId="0" fontId="11" fillId="4" borderId="19" xfId="0" applyFont="1" applyFill="1" applyBorder="1" applyProtection="1">
      <alignment vertical="center"/>
      <protection locked="0" hidden="1"/>
    </xf>
    <xf numFmtId="0" fontId="11" fillId="0" borderId="13" xfId="0" applyFont="1" applyBorder="1" applyProtection="1">
      <alignment vertical="center"/>
      <protection locked="0" hidden="1"/>
    </xf>
    <xf numFmtId="0" fontId="11" fillId="0" borderId="37" xfId="0" applyFont="1" applyBorder="1" applyProtection="1">
      <alignment vertical="center"/>
      <protection locked="0" hidden="1"/>
    </xf>
    <xf numFmtId="0" fontId="11" fillId="0" borderId="40" xfId="0" applyFont="1" applyBorder="1" applyAlignment="1" applyProtection="1">
      <alignment vertical="center"/>
      <protection locked="0" hidden="1"/>
    </xf>
    <xf numFmtId="0" fontId="60" fillId="0" borderId="39" xfId="0" applyFont="1" applyBorder="1" applyAlignment="1" applyProtection="1">
      <alignment vertical="center"/>
      <protection locked="0" hidden="1"/>
    </xf>
    <xf numFmtId="0" fontId="3" fillId="0" borderId="35" xfId="0" applyFont="1" applyBorder="1" applyProtection="1">
      <alignment vertical="center"/>
      <protection locked="0" hidden="1"/>
    </xf>
    <xf numFmtId="0" fontId="47" fillId="4" borderId="39" xfId="0" applyFont="1" applyFill="1" applyBorder="1" applyAlignment="1" applyProtection="1">
      <alignment horizontal="center" vertical="center"/>
      <protection locked="0" hidden="1"/>
    </xf>
    <xf numFmtId="0" fontId="3" fillId="0" borderId="0" xfId="0" applyFont="1" applyBorder="1" applyProtection="1">
      <alignment vertical="center"/>
      <protection locked="0" hidden="1"/>
    </xf>
    <xf numFmtId="0" fontId="11" fillId="0" borderId="0" xfId="0" applyFont="1" applyBorder="1" applyAlignment="1" applyProtection="1">
      <alignment vertical="center"/>
      <protection locked="0" hidden="1"/>
    </xf>
    <xf numFmtId="0" fontId="23" fillId="4" borderId="0" xfId="0" applyFont="1" applyFill="1" applyBorder="1" applyAlignment="1" applyProtection="1">
      <alignment vertical="center"/>
      <protection locked="0" hidden="1"/>
    </xf>
    <xf numFmtId="0" fontId="57" fillId="0" borderId="30" xfId="0" applyFont="1" applyBorder="1" applyProtection="1">
      <alignment vertical="center"/>
      <protection locked="0" hidden="1"/>
    </xf>
    <xf numFmtId="0" fontId="11" fillId="0" borderId="24" xfId="0" applyFont="1" applyBorder="1" applyAlignment="1" applyProtection="1">
      <alignment vertical="center"/>
      <protection locked="0" hidden="1"/>
    </xf>
    <xf numFmtId="0" fontId="11" fillId="0" borderId="21" xfId="0" applyFont="1" applyBorder="1" applyAlignment="1" applyProtection="1">
      <alignment vertical="center"/>
      <protection locked="0" hidden="1"/>
    </xf>
    <xf numFmtId="0" fontId="23" fillId="4" borderId="21" xfId="0" applyFont="1" applyFill="1" applyBorder="1" applyAlignment="1" applyProtection="1">
      <alignment vertical="center"/>
      <protection locked="0" hidden="1"/>
    </xf>
    <xf numFmtId="0" fontId="3" fillId="0" borderId="21" xfId="0" applyFont="1" applyBorder="1" applyProtection="1">
      <alignment vertical="center"/>
      <protection locked="0" hidden="1"/>
    </xf>
    <xf numFmtId="0" fontId="47" fillId="4" borderId="23" xfId="0" applyFont="1" applyFill="1" applyBorder="1" applyAlignment="1" applyProtection="1">
      <alignment horizontal="center" vertical="center"/>
      <protection locked="0" hidden="1"/>
    </xf>
    <xf numFmtId="0" fontId="3" fillId="0" borderId="23" xfId="0" applyFont="1" applyBorder="1" applyProtection="1">
      <alignment vertical="center"/>
      <protection locked="0" hidden="1"/>
    </xf>
    <xf numFmtId="0" fontId="70" fillId="0" borderId="38" xfId="0" applyFont="1" applyBorder="1" applyProtection="1">
      <alignment vertical="center"/>
      <protection locked="0" hidden="1"/>
    </xf>
    <xf numFmtId="0" fontId="11" fillId="4" borderId="20" xfId="0" applyFont="1" applyFill="1" applyBorder="1" applyAlignment="1" applyProtection="1">
      <alignment vertical="center"/>
      <protection locked="0" hidden="1"/>
    </xf>
    <xf numFmtId="0" fontId="11" fillId="6" borderId="34" xfId="0" applyFont="1" applyFill="1" applyBorder="1" applyProtection="1">
      <alignment vertical="center"/>
      <protection locked="0" hidden="1"/>
    </xf>
    <xf numFmtId="0" fontId="11" fillId="6" borderId="39" xfId="0" applyFont="1" applyFill="1" applyBorder="1" applyProtection="1">
      <alignment vertical="center"/>
      <protection locked="0" hidden="1"/>
    </xf>
    <xf numFmtId="0" fontId="11" fillId="0" borderId="21" xfId="0" applyFont="1" applyBorder="1" applyAlignment="1" applyProtection="1">
      <protection locked="0" hidden="1"/>
    </xf>
    <xf numFmtId="0" fontId="11" fillId="0" borderId="35" xfId="0" applyFont="1" applyBorder="1" applyAlignment="1" applyProtection="1">
      <protection locked="0" hidden="1"/>
    </xf>
    <xf numFmtId="0" fontId="11" fillId="4" borderId="35" xfId="0" applyFont="1" applyFill="1" applyBorder="1" applyAlignment="1" applyProtection="1">
      <protection locked="0" hidden="1"/>
    </xf>
    <xf numFmtId="0" fontId="11" fillId="0" borderId="39" xfId="0" applyFont="1" applyBorder="1" applyAlignment="1" applyProtection="1">
      <protection locked="0" hidden="1"/>
    </xf>
    <xf numFmtId="0" fontId="11" fillId="0" borderId="39" xfId="0" applyFont="1" applyBorder="1" applyProtection="1">
      <alignment vertical="center"/>
      <protection locked="0" hidden="1"/>
    </xf>
    <xf numFmtId="0" fontId="13" fillId="0" borderId="35" xfId="0" applyFont="1" applyBorder="1" applyProtection="1">
      <alignment vertical="center"/>
      <protection locked="0" hidden="1"/>
    </xf>
    <xf numFmtId="0" fontId="13" fillId="0" borderId="0" xfId="0" applyFont="1" applyBorder="1" applyProtection="1">
      <alignment vertical="center"/>
      <protection locked="0" hidden="1"/>
    </xf>
    <xf numFmtId="0" fontId="11" fillId="0" borderId="0" xfId="0" applyFont="1" applyBorder="1" applyProtection="1">
      <alignment vertical="center"/>
      <protection locked="0" hidden="1"/>
    </xf>
    <xf numFmtId="0" fontId="11" fillId="3" borderId="35" xfId="0" applyFont="1" applyFill="1" applyBorder="1" applyAlignment="1" applyProtection="1">
      <protection locked="0" hidden="1"/>
    </xf>
    <xf numFmtId="0" fontId="11" fillId="3" borderId="35" xfId="0" applyFont="1" applyFill="1" applyBorder="1" applyProtection="1">
      <alignment vertical="center"/>
      <protection locked="0" hidden="1"/>
    </xf>
    <xf numFmtId="0" fontId="3" fillId="3" borderId="35" xfId="0" applyFont="1" applyFill="1" applyBorder="1" applyProtection="1">
      <alignment vertical="center"/>
      <protection locked="0" hidden="1"/>
    </xf>
    <xf numFmtId="0" fontId="9" fillId="3" borderId="35" xfId="0" applyFont="1" applyFill="1" applyBorder="1" applyProtection="1">
      <alignment vertical="center"/>
      <protection locked="0" hidden="1"/>
    </xf>
    <xf numFmtId="0" fontId="9" fillId="3" borderId="38" xfId="0" applyFont="1" applyFill="1" applyBorder="1" applyProtection="1">
      <alignment vertical="center"/>
      <protection locked="0" hidden="1"/>
    </xf>
    <xf numFmtId="0" fontId="11" fillId="3" borderId="18" xfId="0" applyFont="1" applyFill="1" applyBorder="1" applyAlignment="1" applyProtection="1">
      <protection locked="0" hidden="1"/>
    </xf>
    <xf numFmtId="0" fontId="11" fillId="3" borderId="18" xfId="0" applyFont="1" applyFill="1" applyBorder="1" applyAlignment="1" applyProtection="1">
      <alignment vertical="center"/>
      <protection locked="0" hidden="1"/>
    </xf>
    <xf numFmtId="0" fontId="11" fillId="3" borderId="18" xfId="0" applyFont="1" applyFill="1" applyBorder="1" applyAlignment="1" applyProtection="1">
      <alignment vertical="top"/>
      <protection locked="0" hidden="1"/>
    </xf>
    <xf numFmtId="0" fontId="11" fillId="3" borderId="18" xfId="0" applyFont="1" applyFill="1" applyBorder="1" applyProtection="1">
      <alignment vertical="center"/>
      <protection locked="0" hidden="1"/>
    </xf>
    <xf numFmtId="0" fontId="3" fillId="3" borderId="18" xfId="0" applyFont="1" applyFill="1" applyBorder="1" applyProtection="1">
      <alignment vertical="center"/>
      <protection locked="0" hidden="1"/>
    </xf>
    <xf numFmtId="0" fontId="9" fillId="3" borderId="18" xfId="0" applyFont="1" applyFill="1" applyBorder="1" applyProtection="1">
      <alignment vertical="center"/>
      <protection locked="0" hidden="1"/>
    </xf>
    <xf numFmtId="0" fontId="9" fillId="3" borderId="16" xfId="0" applyFont="1" applyFill="1" applyBorder="1" applyProtection="1">
      <alignment vertical="center"/>
      <protection locked="0" hidden="1"/>
    </xf>
    <xf numFmtId="0" fontId="12" fillId="0" borderId="19" xfId="0" applyFont="1" applyBorder="1" applyAlignment="1" applyProtection="1">
      <alignment vertical="center"/>
      <protection locked="0" hidden="1"/>
    </xf>
    <xf numFmtId="0" fontId="12" fillId="0" borderId="13" xfId="0" applyFont="1" applyBorder="1" applyAlignment="1" applyProtection="1">
      <alignment vertical="center"/>
      <protection locked="0" hidden="1"/>
    </xf>
    <xf numFmtId="0" fontId="23" fillId="4" borderId="13" xfId="0" applyFont="1" applyFill="1" applyBorder="1" applyAlignment="1" applyProtection="1">
      <alignment vertical="center"/>
      <protection locked="0" hidden="1"/>
    </xf>
    <xf numFmtId="0" fontId="11" fillId="4" borderId="13" xfId="0" applyFont="1" applyFill="1" applyBorder="1" applyAlignment="1" applyProtection="1">
      <alignment vertical="center"/>
      <protection locked="0" hidden="1"/>
    </xf>
    <xf numFmtId="0" fontId="47" fillId="4" borderId="14" xfId="0" applyFont="1" applyFill="1" applyBorder="1" applyAlignment="1" applyProtection="1">
      <alignment vertical="center"/>
      <protection locked="0" hidden="1"/>
    </xf>
    <xf numFmtId="0" fontId="11" fillId="0" borderId="2" xfId="0" applyFont="1" applyBorder="1" applyAlignment="1" applyProtection="1">
      <alignment vertical="center"/>
      <protection locked="0" hidden="1"/>
    </xf>
    <xf numFmtId="0" fontId="11" fillId="0" borderId="9" xfId="0" applyFont="1" applyBorder="1" applyAlignment="1" applyProtection="1">
      <alignment vertical="center"/>
      <protection locked="0" hidden="1"/>
    </xf>
    <xf numFmtId="0" fontId="9" fillId="5" borderId="15" xfId="0" applyFont="1" applyFill="1" applyBorder="1" applyAlignment="1" applyProtection="1">
      <alignment vertical="center"/>
      <protection locked="0" hidden="1"/>
    </xf>
    <xf numFmtId="0" fontId="9" fillId="5" borderId="2" xfId="0" applyFont="1" applyFill="1" applyBorder="1" applyAlignment="1" applyProtection="1">
      <alignment vertical="center"/>
      <protection locked="0" hidden="1"/>
    </xf>
    <xf numFmtId="0" fontId="11" fillId="5" borderId="20" xfId="0" applyFont="1" applyFill="1" applyBorder="1" applyProtection="1">
      <alignment vertical="center"/>
      <protection locked="0" hidden="1"/>
    </xf>
    <xf numFmtId="0" fontId="11" fillId="4" borderId="0" xfId="0" applyFont="1" applyFill="1" applyBorder="1" applyProtection="1">
      <alignment vertical="center"/>
      <protection locked="0" hidden="1"/>
    </xf>
    <xf numFmtId="0" fontId="11" fillId="4" borderId="27" xfId="0" applyFont="1" applyFill="1" applyBorder="1" applyAlignment="1" applyProtection="1">
      <alignment vertical="center"/>
      <protection locked="0" hidden="1"/>
    </xf>
    <xf numFmtId="0" fontId="31" fillId="6" borderId="21" xfId="0" applyFont="1" applyFill="1" applyBorder="1" applyAlignment="1" applyProtection="1">
      <alignment horizontal="left"/>
      <protection locked="0" hidden="1"/>
    </xf>
    <xf numFmtId="0" fontId="31" fillId="6" borderId="21" xfId="0" applyFont="1" applyFill="1" applyBorder="1" applyAlignment="1" applyProtection="1">
      <alignment vertical="center"/>
      <protection locked="0" hidden="1"/>
    </xf>
    <xf numFmtId="0" fontId="61" fillId="6" borderId="43" xfId="0" applyFont="1" applyFill="1" applyBorder="1" applyAlignment="1" applyProtection="1">
      <alignment vertical="center"/>
      <protection locked="0" hidden="1"/>
    </xf>
    <xf numFmtId="0" fontId="11" fillId="4" borderId="0" xfId="0" applyFont="1" applyFill="1" applyBorder="1" applyAlignment="1" applyProtection="1">
      <alignment vertical="center" wrapText="1"/>
      <protection locked="0" hidden="1"/>
    </xf>
    <xf numFmtId="0" fontId="11" fillId="4" borderId="11" xfId="0" applyFont="1" applyFill="1" applyBorder="1" applyAlignment="1" applyProtection="1">
      <alignment vertical="center"/>
      <protection locked="0" hidden="1"/>
    </xf>
    <xf numFmtId="0" fontId="11" fillId="4" borderId="42" xfId="0" applyFont="1" applyFill="1" applyBorder="1" applyAlignment="1" applyProtection="1">
      <alignment vertical="center"/>
      <protection locked="0" hidden="1"/>
    </xf>
    <xf numFmtId="0" fontId="23" fillId="4" borderId="42" xfId="0" applyFont="1" applyFill="1" applyBorder="1" applyAlignment="1" applyProtection="1">
      <alignment vertical="center"/>
      <protection locked="0" hidden="1"/>
    </xf>
    <xf numFmtId="0" fontId="9" fillId="4" borderId="0" xfId="0" applyFont="1" applyFill="1" applyBorder="1" applyAlignment="1" applyProtection="1">
      <alignment vertical="center"/>
      <protection locked="0" hidden="1"/>
    </xf>
    <xf numFmtId="0" fontId="9" fillId="4" borderId="11" xfId="0" applyFont="1" applyFill="1" applyBorder="1" applyAlignment="1" applyProtection="1">
      <alignment vertical="center"/>
      <protection locked="0" hidden="1"/>
    </xf>
    <xf numFmtId="1" fontId="47" fillId="4" borderId="21" xfId="0" applyNumberFormat="1" applyFont="1" applyFill="1" applyBorder="1" applyAlignment="1" applyProtection="1">
      <alignment vertical="center"/>
      <protection locked="0" hidden="1"/>
    </xf>
    <xf numFmtId="0" fontId="11" fillId="4" borderId="11" xfId="0" applyFont="1" applyFill="1" applyBorder="1" applyProtection="1">
      <alignment vertical="center"/>
      <protection locked="0" hidden="1"/>
    </xf>
    <xf numFmtId="0" fontId="31" fillId="6" borderId="21" xfId="0" applyFont="1" applyFill="1" applyBorder="1" applyAlignment="1" applyProtection="1">
      <alignment horizontal="left" vertical="center"/>
      <protection locked="0" hidden="1"/>
    </xf>
    <xf numFmtId="0" fontId="31" fillId="6" borderId="43" xfId="0" applyFont="1" applyFill="1" applyBorder="1" applyAlignment="1" applyProtection="1">
      <alignment vertical="center"/>
      <protection locked="0" hidden="1"/>
    </xf>
    <xf numFmtId="0" fontId="3" fillId="0" borderId="17" xfId="0" applyFont="1" applyBorder="1" applyProtection="1">
      <alignment vertical="center"/>
      <protection locked="0" hidden="1"/>
    </xf>
    <xf numFmtId="0" fontId="3" fillId="0" borderId="11" xfId="0" applyFont="1" applyBorder="1" applyProtection="1">
      <alignment vertical="center"/>
      <protection locked="0" hidden="1"/>
    </xf>
    <xf numFmtId="0" fontId="11" fillId="0" borderId="42" xfId="0" applyFont="1" applyBorder="1" applyProtection="1">
      <alignment vertical="center"/>
      <protection locked="0" hidden="1"/>
    </xf>
    <xf numFmtId="0" fontId="32" fillId="4" borderId="42" xfId="0" applyFont="1" applyFill="1" applyBorder="1" applyAlignment="1" applyProtection="1">
      <alignment vertical="center"/>
      <protection locked="0" hidden="1"/>
    </xf>
    <xf numFmtId="0" fontId="55" fillId="4" borderId="47" xfId="0" applyFont="1" applyFill="1" applyBorder="1" applyAlignment="1" applyProtection="1">
      <alignment vertical="center"/>
      <protection locked="0" hidden="1"/>
    </xf>
    <xf numFmtId="0" fontId="11" fillId="0" borderId="24" xfId="0" applyFont="1" applyBorder="1" applyProtection="1">
      <alignment vertical="center"/>
      <protection locked="0" hidden="1"/>
    </xf>
    <xf numFmtId="0" fontId="11" fillId="0" borderId="21" xfId="0" applyFont="1" applyBorder="1" applyProtection="1">
      <alignment vertical="center"/>
      <protection locked="0" hidden="1"/>
    </xf>
    <xf numFmtId="0" fontId="11" fillId="0" borderId="29" xfId="0" applyFont="1" applyBorder="1" applyProtection="1">
      <alignment vertical="center"/>
      <protection locked="0" hidden="1"/>
    </xf>
    <xf numFmtId="0" fontId="11" fillId="5" borderId="18" xfId="0" applyFont="1" applyFill="1" applyBorder="1" applyAlignment="1" applyProtection="1">
      <alignment horizontal="left" vertical="center"/>
      <protection locked="0" hidden="1"/>
    </xf>
    <xf numFmtId="0" fontId="3" fillId="5" borderId="2" xfId="0" applyFont="1" applyFill="1" applyBorder="1" applyProtection="1">
      <alignment vertical="center"/>
      <protection locked="0" hidden="1"/>
    </xf>
    <xf numFmtId="0" fontId="11" fillId="0" borderId="22" xfId="0" applyFont="1" applyBorder="1" applyProtection="1">
      <alignment vertical="center"/>
      <protection locked="0" hidden="1"/>
    </xf>
    <xf numFmtId="0" fontId="11" fillId="0" borderId="2" xfId="0" applyFont="1" applyBorder="1" applyProtection="1">
      <alignment vertical="center"/>
      <protection locked="0" hidden="1"/>
    </xf>
    <xf numFmtId="0" fontId="41" fillId="0" borderId="2" xfId="0" applyFont="1" applyBorder="1" applyProtection="1">
      <alignment vertical="center"/>
      <protection locked="0" hidden="1"/>
    </xf>
    <xf numFmtId="0" fontId="72" fillId="0" borderId="0" xfId="0" applyFont="1" applyProtection="1">
      <alignment vertical="center"/>
      <protection locked="0" hidden="1"/>
    </xf>
    <xf numFmtId="0" fontId="3" fillId="0" borderId="30" xfId="0" applyFont="1" applyBorder="1" applyProtection="1">
      <alignment vertical="center"/>
      <protection locked="0" hidden="1"/>
    </xf>
    <xf numFmtId="0" fontId="3" fillId="0" borderId="24" xfId="0" applyFont="1" applyBorder="1" applyProtection="1">
      <alignment vertical="center"/>
      <protection locked="0" hidden="1"/>
    </xf>
    <xf numFmtId="0" fontId="57" fillId="0" borderId="23" xfId="0" applyFont="1" applyBorder="1" applyProtection="1">
      <alignment vertical="center"/>
      <protection locked="0" hidden="1"/>
    </xf>
    <xf numFmtId="0" fontId="11" fillId="0" borderId="17" xfId="0" applyFont="1" applyBorder="1" applyAlignment="1" applyProtection="1">
      <alignment horizontal="left" vertical="center"/>
      <protection locked="0" hidden="1"/>
    </xf>
    <xf numFmtId="0" fontId="25" fillId="4" borderId="42" xfId="0" applyFont="1" applyFill="1" applyBorder="1" applyAlignment="1" applyProtection="1">
      <alignment vertical="center"/>
      <protection locked="0" hidden="1"/>
    </xf>
    <xf numFmtId="0" fontId="47" fillId="4" borderId="30" xfId="0" applyFont="1" applyFill="1" applyBorder="1" applyAlignment="1" applyProtection="1">
      <alignment vertical="center"/>
      <protection locked="0" hidden="1"/>
    </xf>
    <xf numFmtId="0" fontId="31" fillId="4" borderId="40" xfId="0" applyFont="1" applyFill="1" applyBorder="1" applyAlignment="1" applyProtection="1">
      <alignment vertical="center" wrapText="1"/>
      <protection locked="0" hidden="1"/>
    </xf>
    <xf numFmtId="0" fontId="31" fillId="4" borderId="35" xfId="0" applyFont="1" applyFill="1" applyBorder="1" applyAlignment="1" applyProtection="1">
      <alignment vertical="center" wrapText="1"/>
      <protection locked="0" hidden="1"/>
    </xf>
    <xf numFmtId="0" fontId="31" fillId="4" borderId="39" xfId="0" applyFont="1" applyFill="1" applyBorder="1" applyAlignment="1" applyProtection="1">
      <alignment vertical="center" wrapText="1"/>
      <protection locked="0" hidden="1"/>
    </xf>
    <xf numFmtId="0" fontId="11" fillId="0" borderId="24" xfId="0" applyFont="1" applyBorder="1" applyAlignment="1" applyProtection="1">
      <alignment horizontal="left" vertical="center"/>
      <protection locked="0" hidden="1"/>
    </xf>
    <xf numFmtId="0" fontId="25" fillId="4" borderId="21" xfId="0" applyFont="1" applyFill="1" applyBorder="1" applyAlignment="1" applyProtection="1">
      <alignment vertical="center"/>
      <protection locked="0" hidden="1"/>
    </xf>
    <xf numFmtId="0" fontId="41" fillId="4" borderId="23" xfId="0" applyFont="1" applyFill="1" applyBorder="1" applyAlignment="1" applyProtection="1">
      <alignment vertical="center"/>
      <protection locked="0" hidden="1"/>
    </xf>
    <xf numFmtId="0" fontId="3" fillId="0" borderId="42" xfId="0" applyFont="1" applyBorder="1" applyProtection="1">
      <alignment vertical="center"/>
      <protection locked="0" hidden="1"/>
    </xf>
    <xf numFmtId="0" fontId="11" fillId="0" borderId="29" xfId="0" applyFont="1" applyBorder="1" applyAlignment="1" applyProtection="1">
      <alignment horizontal="left" vertical="center"/>
      <protection locked="0" hidden="1"/>
    </xf>
    <xf numFmtId="0" fontId="56" fillId="4" borderId="35" xfId="0" applyFont="1" applyFill="1" applyBorder="1" applyAlignment="1" applyProtection="1">
      <alignment vertical="center"/>
      <protection locked="0" hidden="1"/>
    </xf>
    <xf numFmtId="0" fontId="25" fillId="4" borderId="35" xfId="0" applyFont="1" applyFill="1" applyBorder="1" applyAlignment="1" applyProtection="1">
      <alignment vertical="center"/>
      <protection locked="0" hidden="1"/>
    </xf>
    <xf numFmtId="0" fontId="53" fillId="0" borderId="39" xfId="0" applyFont="1" applyBorder="1" applyProtection="1">
      <alignment vertical="center"/>
      <protection locked="0" hidden="1"/>
    </xf>
    <xf numFmtId="0" fontId="3" fillId="0" borderId="29" xfId="0" applyFont="1" applyBorder="1" applyProtection="1">
      <alignment vertical="center"/>
      <protection locked="0" hidden="1"/>
    </xf>
    <xf numFmtId="0" fontId="62" fillId="3" borderId="35" xfId="0" applyFont="1" applyFill="1" applyBorder="1" applyAlignment="1" applyProtection="1">
      <alignment vertical="center"/>
      <protection locked="0" hidden="1"/>
    </xf>
    <xf numFmtId="2" fontId="11" fillId="3" borderId="39" xfId="0" applyNumberFormat="1" applyFont="1" applyFill="1" applyBorder="1" applyAlignment="1" applyProtection="1">
      <alignment vertical="center"/>
      <protection locked="0" hidden="1"/>
    </xf>
    <xf numFmtId="0" fontId="17" fillId="0" borderId="2" xfId="0" applyFont="1" applyBorder="1" applyAlignment="1" applyProtection="1">
      <alignment vertical="center"/>
      <protection locked="0" hidden="1"/>
    </xf>
    <xf numFmtId="0" fontId="17" fillId="0" borderId="16" xfId="0" applyFont="1" applyBorder="1" applyAlignment="1" applyProtection="1">
      <alignment vertical="center"/>
      <protection locked="0" hidden="1"/>
    </xf>
    <xf numFmtId="0" fontId="11" fillId="0" borderId="5" xfId="0" applyFont="1" applyBorder="1" applyAlignment="1" applyProtection="1">
      <alignment vertical="center"/>
      <protection locked="0" hidden="1"/>
    </xf>
    <xf numFmtId="0" fontId="51" fillId="4" borderId="5" xfId="0" applyFont="1" applyFill="1" applyBorder="1" applyAlignment="1" applyProtection="1">
      <alignment vertical="center"/>
      <protection locked="0" hidden="1"/>
    </xf>
    <xf numFmtId="0" fontId="51" fillId="4" borderId="10" xfId="0" applyFont="1" applyFill="1" applyBorder="1" applyAlignment="1" applyProtection="1">
      <alignment vertical="center"/>
      <protection locked="0" hidden="1"/>
    </xf>
    <xf numFmtId="0" fontId="49" fillId="4" borderId="5" xfId="0" applyFont="1" applyFill="1" applyBorder="1" applyAlignment="1" applyProtection="1">
      <alignment vertical="center"/>
      <protection locked="0" hidden="1"/>
    </xf>
    <xf numFmtId="0" fontId="50" fillId="4" borderId="5" xfId="0" applyFont="1" applyFill="1" applyBorder="1" applyAlignment="1" applyProtection="1">
      <alignment vertical="center"/>
      <protection locked="0" hidden="1"/>
    </xf>
    <xf numFmtId="0" fontId="47" fillId="4" borderId="5" xfId="0" applyFont="1" applyFill="1" applyBorder="1" applyAlignment="1" applyProtection="1">
      <alignment vertical="center"/>
      <protection locked="0" hidden="1"/>
    </xf>
    <xf numFmtId="0" fontId="47" fillId="4" borderId="10" xfId="0" applyFont="1" applyFill="1" applyBorder="1" applyAlignment="1" applyProtection="1">
      <alignment vertical="center"/>
      <protection locked="0" hidden="1"/>
    </xf>
    <xf numFmtId="0" fontId="11" fillId="2" borderId="34" xfId="0" applyFont="1" applyFill="1" applyBorder="1" applyProtection="1">
      <alignment vertical="center"/>
      <protection locked="0" hidden="1"/>
    </xf>
    <xf numFmtId="0" fontId="11" fillId="2" borderId="35" xfId="0" applyFont="1" applyFill="1" applyBorder="1" applyProtection="1">
      <alignment vertical="center"/>
      <protection locked="0" hidden="1"/>
    </xf>
    <xf numFmtId="0" fontId="14" fillId="2" borderId="35" xfId="0" applyFont="1" applyFill="1" applyBorder="1" applyAlignment="1" applyProtection="1">
      <alignment vertical="center"/>
      <protection locked="0" hidden="1"/>
    </xf>
    <xf numFmtId="0" fontId="14" fillId="2" borderId="38" xfId="0" applyFont="1" applyFill="1" applyBorder="1" applyAlignment="1" applyProtection="1">
      <alignment vertical="center"/>
      <protection locked="0" hidden="1"/>
    </xf>
    <xf numFmtId="0" fontId="13" fillId="0" borderId="21" xfId="0" applyFont="1" applyBorder="1" applyAlignment="1" applyProtection="1">
      <protection locked="0" hidden="1"/>
    </xf>
    <xf numFmtId="0" fontId="13" fillId="0" borderId="21" xfId="0" applyFont="1" applyBorder="1" applyAlignment="1" applyProtection="1">
      <alignment vertical="center"/>
      <protection locked="0" hidden="1"/>
    </xf>
    <xf numFmtId="0" fontId="9" fillId="4" borderId="21" xfId="0" applyFont="1" applyFill="1" applyBorder="1" applyAlignment="1" applyProtection="1">
      <alignment vertical="center"/>
      <protection locked="0" hidden="1"/>
    </xf>
    <xf numFmtId="0" fontId="9" fillId="4" borderId="43" xfId="0" applyFont="1" applyFill="1" applyBorder="1" applyAlignment="1" applyProtection="1">
      <alignment vertical="center"/>
      <protection locked="0" hidden="1"/>
    </xf>
    <xf numFmtId="0" fontId="3" fillId="0" borderId="39" xfId="0" applyFont="1" applyBorder="1" applyProtection="1">
      <alignment vertical="center"/>
      <protection locked="0" hidden="1"/>
    </xf>
    <xf numFmtId="0" fontId="9" fillId="0" borderId="35" xfId="0" applyFont="1" applyBorder="1" applyAlignment="1" applyProtection="1">
      <alignment horizontal="center" vertical="center"/>
      <protection locked="0" hidden="1"/>
    </xf>
    <xf numFmtId="0" fontId="9" fillId="0" borderId="38" xfId="0" applyFont="1" applyBorder="1" applyAlignment="1" applyProtection="1">
      <alignment horizontal="center" vertical="center"/>
      <protection locked="0" hidden="1"/>
    </xf>
    <xf numFmtId="0" fontId="11" fillId="3" borderId="35" xfId="0" applyFont="1" applyFill="1" applyBorder="1" applyAlignment="1" applyProtection="1">
      <alignment vertical="center"/>
      <protection locked="0" hidden="1"/>
    </xf>
    <xf numFmtId="0" fontId="3" fillId="3" borderId="39" xfId="0" applyFont="1" applyFill="1" applyBorder="1" applyProtection="1">
      <alignment vertical="center"/>
      <protection locked="0" hidden="1"/>
    </xf>
    <xf numFmtId="0" fontId="9" fillId="3" borderId="40" xfId="0" applyFont="1" applyFill="1" applyBorder="1" applyAlignment="1" applyProtection="1">
      <alignment vertical="center"/>
      <protection locked="0" hidden="1"/>
    </xf>
    <xf numFmtId="0" fontId="9" fillId="3" borderId="35" xfId="0" applyFont="1" applyFill="1" applyBorder="1" applyAlignment="1" applyProtection="1">
      <alignment vertical="center"/>
      <protection locked="0" hidden="1"/>
    </xf>
    <xf numFmtId="0" fontId="9" fillId="3" borderId="38" xfId="0" applyFont="1" applyFill="1" applyBorder="1" applyAlignment="1" applyProtection="1">
      <alignment vertical="center"/>
      <protection locked="0" hidden="1"/>
    </xf>
    <xf numFmtId="0" fontId="11" fillId="3" borderId="2" xfId="0" applyFont="1" applyFill="1" applyBorder="1" applyAlignment="1" applyProtection="1">
      <protection locked="0" hidden="1"/>
    </xf>
    <xf numFmtId="0" fontId="11" fillId="3" borderId="2" xfId="0" applyFont="1" applyFill="1" applyBorder="1" applyAlignment="1" applyProtection="1">
      <alignment vertical="center"/>
      <protection locked="0" hidden="1"/>
    </xf>
    <xf numFmtId="0" fontId="3" fillId="3" borderId="2" xfId="0" applyFont="1" applyFill="1" applyBorder="1" applyProtection="1">
      <alignment vertical="center"/>
      <protection locked="0" hidden="1"/>
    </xf>
    <xf numFmtId="0" fontId="3" fillId="3" borderId="9" xfId="0" applyFont="1" applyFill="1" applyBorder="1" applyProtection="1">
      <alignment vertical="center"/>
      <protection locked="0" hidden="1"/>
    </xf>
    <xf numFmtId="0" fontId="9" fillId="3" borderId="2" xfId="0" applyFont="1" applyFill="1" applyBorder="1" applyAlignment="1" applyProtection="1">
      <alignment vertical="center"/>
      <protection locked="0" hidden="1"/>
    </xf>
    <xf numFmtId="0" fontId="9" fillId="3" borderId="3" xfId="0" applyFont="1" applyFill="1" applyBorder="1" applyAlignment="1" applyProtection="1">
      <alignment vertical="center"/>
      <protection locked="0" hidden="1"/>
    </xf>
    <xf numFmtId="0" fontId="11" fillId="0" borderId="40" xfId="0" applyFont="1" applyBorder="1" applyAlignment="1" applyProtection="1">
      <alignment horizontal="center" vertical="center"/>
      <protection locked="0" hidden="1"/>
    </xf>
    <xf numFmtId="0" fontId="11" fillId="0" borderId="35" xfId="0" applyFont="1" applyBorder="1" applyAlignment="1" applyProtection="1">
      <alignment horizontal="center" vertical="center"/>
      <protection locked="0" hidden="1"/>
    </xf>
    <xf numFmtId="0" fontId="75" fillId="5" borderId="35" xfId="0" applyFont="1" applyFill="1" applyBorder="1" applyAlignment="1" applyProtection="1">
      <alignment horizontal="center" vertical="center"/>
      <protection locked="0" hidden="1"/>
    </xf>
    <xf numFmtId="0" fontId="3" fillId="4" borderId="90" xfId="0" applyFont="1" applyFill="1" applyBorder="1" applyAlignment="1" applyProtection="1">
      <alignment horizontal="left" vertical="center"/>
    </xf>
    <xf numFmtId="0" fontId="3" fillId="4" borderId="12" xfId="0" applyFont="1" applyFill="1" applyBorder="1" applyProtection="1">
      <alignment vertical="center"/>
    </xf>
    <xf numFmtId="0" fontId="11" fillId="0" borderId="119" xfId="0" applyFont="1" applyBorder="1" applyAlignment="1" applyProtection="1">
      <alignment vertical="center"/>
    </xf>
    <xf numFmtId="0" fontId="42" fillId="5" borderId="18" xfId="0" applyFont="1" applyFill="1" applyBorder="1" applyProtection="1">
      <alignment vertical="center"/>
    </xf>
    <xf numFmtId="0" fontId="75" fillId="5" borderId="18" xfId="0" applyFont="1" applyFill="1" applyBorder="1" applyProtection="1">
      <alignment vertical="center"/>
    </xf>
    <xf numFmtId="0" fontId="42" fillId="5" borderId="5" xfId="0" applyFont="1" applyFill="1" applyBorder="1" applyAlignment="1" applyProtection="1">
      <alignment vertical="center"/>
    </xf>
    <xf numFmtId="0" fontId="9" fillId="5" borderId="13" xfId="0" applyFont="1" applyFill="1" applyBorder="1" applyAlignment="1" applyProtection="1">
      <alignment horizontal="center" vertical="center"/>
      <protection locked="0" hidden="1"/>
    </xf>
    <xf numFmtId="0" fontId="5" fillId="2" borderId="13" xfId="0" applyFont="1" applyFill="1" applyBorder="1" applyAlignment="1" applyProtection="1">
      <alignment vertical="center"/>
    </xf>
    <xf numFmtId="0" fontId="5" fillId="2" borderId="14" xfId="0" applyFont="1" applyFill="1" applyBorder="1" applyAlignment="1" applyProtection="1">
      <alignment vertical="center"/>
    </xf>
    <xf numFmtId="0" fontId="42" fillId="2" borderId="19" xfId="0" applyFont="1" applyFill="1" applyBorder="1" applyAlignment="1" applyProtection="1">
      <alignment vertical="center"/>
    </xf>
    <xf numFmtId="0" fontId="5" fillId="2" borderId="21" xfId="0" applyFont="1" applyFill="1" applyBorder="1" applyProtection="1">
      <alignment vertical="center"/>
      <protection locked="0"/>
    </xf>
    <xf numFmtId="0" fontId="5" fillId="2" borderId="23" xfId="0" applyFont="1" applyFill="1" applyBorder="1" applyProtection="1">
      <alignment vertical="center"/>
      <protection locked="0"/>
    </xf>
    <xf numFmtId="0" fontId="5" fillId="2" borderId="40" xfId="0" applyFont="1" applyFill="1" applyBorder="1" applyProtection="1">
      <alignment vertical="center"/>
      <protection locked="0"/>
    </xf>
    <xf numFmtId="0" fontId="5" fillId="2" borderId="35" xfId="0" applyFont="1" applyFill="1" applyBorder="1" applyProtection="1">
      <alignment vertical="center"/>
      <protection locked="0"/>
    </xf>
    <xf numFmtId="0" fontId="5" fillId="2" borderId="39" xfId="0" applyFont="1" applyFill="1" applyBorder="1" applyProtection="1">
      <alignment vertical="center"/>
      <protection locked="0"/>
    </xf>
    <xf numFmtId="0" fontId="5" fillId="2" borderId="42" xfId="0" applyFont="1" applyFill="1" applyBorder="1" applyProtection="1">
      <alignment vertical="center"/>
      <protection locked="0"/>
    </xf>
    <xf numFmtId="0" fontId="5" fillId="2" borderId="30" xfId="0" applyFont="1" applyFill="1" applyBorder="1" applyProtection="1">
      <alignment vertical="center"/>
      <protection locked="0"/>
    </xf>
    <xf numFmtId="0" fontId="87" fillId="0" borderId="22" xfId="0" applyFont="1" applyBorder="1" applyAlignment="1" applyProtection="1">
      <alignment vertical="center"/>
      <protection locked="0" hidden="1"/>
    </xf>
    <xf numFmtId="0" fontId="10" fillId="5" borderId="35" xfId="0" applyFont="1" applyFill="1" applyBorder="1" applyAlignment="1" applyProtection="1">
      <alignment vertical="center"/>
      <protection locked="0" hidden="1"/>
    </xf>
    <xf numFmtId="0" fontId="6" fillId="5" borderId="89" xfId="0" applyFont="1" applyFill="1" applyBorder="1" applyAlignment="1" applyProtection="1">
      <alignment vertical="center"/>
    </xf>
    <xf numFmtId="0" fontId="0" fillId="0" borderId="0" xfId="0" applyAlignment="1">
      <alignment vertical="center"/>
    </xf>
    <xf numFmtId="0" fontId="0" fillId="0" borderId="0" xfId="0" applyAlignment="1">
      <alignment horizontal="right" vertical="center"/>
    </xf>
    <xf numFmtId="0" fontId="96" fillId="0" borderId="0" xfId="0" applyFont="1" applyAlignment="1">
      <alignment horizontal="left" vertical="center"/>
    </xf>
    <xf numFmtId="0" fontId="0" fillId="0" borderId="0" xfId="0" applyBorder="1">
      <alignment vertical="center"/>
    </xf>
    <xf numFmtId="0" fontId="6" fillId="5" borderId="11" xfId="0" applyFont="1" applyFill="1" applyBorder="1" applyProtection="1">
      <alignment vertical="center"/>
    </xf>
    <xf numFmtId="0" fontId="13" fillId="0" borderId="2" xfId="0" applyFont="1" applyBorder="1" applyAlignment="1" applyProtection="1"/>
    <xf numFmtId="0" fontId="3" fillId="0" borderId="3" xfId="0" applyFont="1" applyBorder="1" applyProtection="1">
      <alignment vertical="center"/>
      <protection locked="0"/>
    </xf>
    <xf numFmtId="0" fontId="11" fillId="3" borderId="35" xfId="0" applyFont="1" applyFill="1" applyBorder="1" applyProtection="1">
      <alignment vertical="center"/>
      <protection hidden="1"/>
    </xf>
    <xf numFmtId="0" fontId="11" fillId="3" borderId="39" xfId="0" applyFont="1" applyFill="1" applyBorder="1" applyProtection="1">
      <alignment vertical="center"/>
      <protection hidden="1"/>
    </xf>
    <xf numFmtId="0" fontId="11" fillId="3" borderId="18" xfId="0" applyFont="1" applyFill="1" applyBorder="1" applyProtection="1">
      <alignment vertical="center"/>
      <protection hidden="1"/>
    </xf>
    <xf numFmtId="0" fontId="11" fillId="3" borderId="20" xfId="0" applyFont="1" applyFill="1" applyBorder="1" applyAlignment="1" applyProtection="1">
      <alignment vertical="center"/>
      <protection hidden="1"/>
    </xf>
    <xf numFmtId="0" fontId="47" fillId="4" borderId="40" xfId="0" applyFont="1" applyFill="1" applyBorder="1" applyAlignment="1" applyProtection="1">
      <alignment vertical="center"/>
      <protection locked="0" hidden="1"/>
    </xf>
    <xf numFmtId="0" fontId="47" fillId="4" borderId="35" xfId="0" applyFont="1" applyFill="1" applyBorder="1" applyAlignment="1" applyProtection="1">
      <alignment vertical="center"/>
      <protection locked="0" hidden="1"/>
    </xf>
    <xf numFmtId="0" fontId="47" fillId="4" borderId="39" xfId="0" applyFont="1" applyFill="1" applyBorder="1" applyAlignment="1" applyProtection="1">
      <alignment vertical="center"/>
      <protection locked="0" hidden="1"/>
    </xf>
    <xf numFmtId="0" fontId="96" fillId="0" borderId="0" xfId="0" applyFont="1" applyAlignment="1">
      <alignment horizontal="left" vertical="center"/>
    </xf>
    <xf numFmtId="0" fontId="97" fillId="0" borderId="0" xfId="0" applyFont="1" applyBorder="1" applyAlignment="1">
      <alignment horizontal="left" wrapText="1"/>
    </xf>
    <xf numFmtId="0" fontId="103" fillId="0" borderId="0" xfId="0" applyFont="1">
      <alignment vertical="center"/>
    </xf>
    <xf numFmtId="0" fontId="104" fillId="0" borderId="0" xfId="0" applyFont="1" applyAlignment="1">
      <alignment vertical="center"/>
    </xf>
    <xf numFmtId="0" fontId="0" fillId="0" borderId="0" xfId="0" applyAlignment="1">
      <alignment vertical="center" wrapText="1"/>
    </xf>
    <xf numFmtId="0" fontId="9" fillId="5" borderId="13" xfId="0" applyFont="1" applyFill="1" applyBorder="1" applyAlignment="1" applyProtection="1">
      <alignment horizontal="left" vertical="center"/>
      <protection locked="0" hidden="1"/>
    </xf>
    <xf numFmtId="0" fontId="0" fillId="0" borderId="0" xfId="0" applyAlignment="1">
      <alignment vertical="center"/>
    </xf>
    <xf numFmtId="0" fontId="0" fillId="0" borderId="0" xfId="0" applyAlignment="1">
      <alignment vertical="top" wrapText="1"/>
    </xf>
    <xf numFmtId="0" fontId="105" fillId="0" borderId="0" xfId="0" applyFont="1" applyAlignment="1">
      <alignment vertical="center"/>
    </xf>
    <xf numFmtId="0" fontId="118" fillId="0" borderId="0" xfId="0" applyFont="1" applyAlignment="1">
      <alignment vertical="top"/>
    </xf>
    <xf numFmtId="0" fontId="105" fillId="0" borderId="0" xfId="0" applyFont="1" applyAlignment="1">
      <alignment vertical="top" wrapText="1"/>
    </xf>
    <xf numFmtId="0" fontId="93" fillId="0" borderId="0" xfId="0" applyFont="1" applyAlignment="1">
      <alignment horizontal="center" vertical="center"/>
    </xf>
    <xf numFmtId="0" fontId="0" fillId="0" borderId="0" xfId="0" applyAlignment="1">
      <alignment vertical="center"/>
    </xf>
    <xf numFmtId="0" fontId="95" fillId="0" borderId="0" xfId="0" applyFont="1" applyAlignment="1">
      <alignment vertical="center" wrapText="1"/>
    </xf>
    <xf numFmtId="0" fontId="69" fillId="0" borderId="0" xfId="0" applyFont="1" applyAlignment="1">
      <alignment vertical="center" wrapText="1"/>
    </xf>
    <xf numFmtId="0" fontId="0" fillId="0" borderId="0" xfId="0" applyAlignment="1">
      <alignment vertical="top" wrapText="1"/>
    </xf>
    <xf numFmtId="0" fontId="96" fillId="0" borderId="0" xfId="0" applyFont="1" applyAlignment="1">
      <alignment horizontal="left" vertical="center"/>
    </xf>
    <xf numFmtId="0" fontId="97" fillId="0" borderId="184" xfId="0" applyFont="1" applyBorder="1" applyAlignment="1">
      <alignment horizontal="justify" wrapText="1"/>
    </xf>
    <xf numFmtId="0" fontId="97" fillId="0" borderId="185" xfId="0" applyFont="1" applyBorder="1" applyAlignment="1">
      <alignment horizontal="justify" wrapText="1"/>
    </xf>
    <xf numFmtId="0" fontId="97" fillId="0" borderId="186" xfId="0" applyFont="1" applyBorder="1" applyAlignment="1">
      <alignment horizontal="justify" wrapText="1"/>
    </xf>
    <xf numFmtId="0" fontId="97" fillId="0" borderId="183" xfId="0" applyFont="1" applyBorder="1" applyAlignment="1">
      <alignment horizontal="justify" wrapText="1"/>
    </xf>
    <xf numFmtId="0" fontId="97" fillId="0" borderId="0" xfId="0" applyFont="1" applyBorder="1" applyAlignment="1">
      <alignment horizontal="justify" wrapText="1"/>
    </xf>
    <xf numFmtId="0" fontId="97" fillId="0" borderId="187" xfId="0" applyFont="1" applyBorder="1" applyAlignment="1">
      <alignment horizontal="justify" wrapText="1"/>
    </xf>
    <xf numFmtId="0" fontId="97" fillId="0" borderId="188" xfId="0" applyFont="1" applyBorder="1" applyAlignment="1">
      <alignment horizontal="justify" wrapText="1"/>
    </xf>
    <xf numFmtId="0" fontId="97" fillId="0" borderId="189" xfId="0" applyFont="1" applyBorder="1" applyAlignment="1">
      <alignment horizontal="justify" wrapText="1"/>
    </xf>
    <xf numFmtId="0" fontId="97" fillId="0" borderId="190" xfId="0" applyFont="1" applyBorder="1" applyAlignment="1">
      <alignment horizontal="justify" wrapText="1"/>
    </xf>
    <xf numFmtId="0" fontId="92" fillId="0" borderId="0" xfId="0" applyFont="1" applyBorder="1" applyAlignment="1">
      <alignment vertical="center"/>
    </xf>
    <xf numFmtId="0" fontId="0" fillId="0" borderId="0" xfId="0" applyBorder="1" applyAlignment="1">
      <alignment vertical="center"/>
    </xf>
    <xf numFmtId="178" fontId="82" fillId="5" borderId="13" xfId="0" applyNumberFormat="1" applyFont="1" applyFill="1" applyBorder="1" applyAlignment="1" applyProtection="1">
      <alignment horizontal="left" vertical="center"/>
      <protection locked="0" hidden="1"/>
    </xf>
    <xf numFmtId="0" fontId="84" fillId="0" borderId="13" xfId="0" applyFont="1" applyBorder="1" applyAlignment="1">
      <alignment horizontal="left" vertical="center"/>
    </xf>
    <xf numFmtId="0" fontId="9" fillId="5" borderId="13" xfId="0" applyFont="1" applyFill="1" applyBorder="1" applyAlignment="1" applyProtection="1">
      <alignment horizontal="center" vertical="center"/>
      <protection locked="0" hidden="1"/>
    </xf>
    <xf numFmtId="0" fontId="0" fillId="0" borderId="13" xfId="0" applyFont="1" applyBorder="1" applyAlignment="1">
      <alignment horizontal="center" vertical="center"/>
    </xf>
    <xf numFmtId="0" fontId="12" fillId="0" borderId="21" xfId="0" applyFont="1" applyBorder="1" applyAlignment="1" applyProtection="1">
      <alignment horizontal="center"/>
      <protection locked="0"/>
    </xf>
    <xf numFmtId="0" fontId="0" fillId="0" borderId="21" xfId="0" applyBorder="1" applyAlignment="1">
      <alignment horizontal="center" vertical="center"/>
    </xf>
    <xf numFmtId="0" fontId="0" fillId="0" borderId="43" xfId="0" applyBorder="1" applyAlignment="1">
      <alignment horizontal="center" vertical="center"/>
    </xf>
    <xf numFmtId="0" fontId="3" fillId="0" borderId="180" xfId="0" applyFont="1" applyBorder="1" applyAlignment="1" applyProtection="1">
      <alignment horizontal="left" vertical="center"/>
      <protection locked="0"/>
    </xf>
    <xf numFmtId="0" fontId="3" fillId="0" borderId="181" xfId="0" applyFont="1" applyBorder="1" applyAlignment="1" applyProtection="1">
      <alignment horizontal="left" vertical="center"/>
      <protection locked="0"/>
    </xf>
    <xf numFmtId="0" fontId="3" fillId="0" borderId="182" xfId="0" applyFont="1" applyBorder="1" applyAlignment="1" applyProtection="1">
      <alignment horizontal="left" vertical="center"/>
      <protection locked="0"/>
    </xf>
    <xf numFmtId="0" fontId="3" fillId="0" borderId="178"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179" xfId="0" applyFont="1" applyBorder="1" applyAlignment="1" applyProtection="1">
      <alignment horizontal="left" vertical="center"/>
      <protection locked="0"/>
    </xf>
    <xf numFmtId="0" fontId="2" fillId="0" borderId="121" xfId="0" applyFont="1" applyBorder="1" applyAlignment="1" applyProtection="1">
      <alignment horizontal="center"/>
      <protection locked="0"/>
    </xf>
    <xf numFmtId="0" fontId="0" fillId="0" borderId="97" xfId="0" applyBorder="1">
      <alignment vertical="center"/>
    </xf>
    <xf numFmtId="0" fontId="0" fillId="0" borderId="99" xfId="0" applyBorder="1">
      <alignment vertical="center"/>
    </xf>
    <xf numFmtId="0" fontId="3" fillId="0" borderId="176"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177" xfId="0" applyFont="1" applyBorder="1" applyAlignment="1" applyProtection="1">
      <alignment horizontal="left" vertical="center"/>
      <protection locked="0"/>
    </xf>
    <xf numFmtId="0" fontId="11" fillId="0" borderId="85" xfId="0" applyFont="1" applyBorder="1" applyAlignment="1" applyProtection="1">
      <alignment horizontal="center" vertical="center"/>
    </xf>
    <xf numFmtId="0" fontId="11" fillId="0" borderId="88" xfId="0" applyFont="1" applyBorder="1" applyAlignment="1" applyProtection="1">
      <alignment horizontal="center" vertical="center"/>
    </xf>
    <xf numFmtId="0" fontId="11" fillId="0" borderId="86" xfId="0" applyFont="1" applyBorder="1" applyAlignment="1" applyProtection="1">
      <alignment horizontal="center" vertical="center"/>
    </xf>
    <xf numFmtId="0" fontId="11" fillId="0" borderId="175" xfId="0" applyFont="1" applyBorder="1" applyAlignment="1" applyProtection="1">
      <alignment horizontal="center"/>
    </xf>
    <xf numFmtId="0" fontId="15" fillId="0" borderId="175" xfId="0" applyFont="1" applyBorder="1" applyAlignment="1" applyProtection="1">
      <alignment horizontal="center" vertical="center"/>
      <protection hidden="1"/>
    </xf>
    <xf numFmtId="0" fontId="2" fillId="0" borderId="87" xfId="0" applyFont="1" applyBorder="1" applyAlignment="1" applyProtection="1">
      <alignment horizontal="center" vertical="center"/>
    </xf>
    <xf numFmtId="0" fontId="2" fillId="0" borderId="129" xfId="0" applyFont="1" applyBorder="1" applyAlignment="1" applyProtection="1">
      <alignment horizontal="center" vertical="center"/>
    </xf>
    <xf numFmtId="0" fontId="2" fillId="0" borderId="103" xfId="0" applyFont="1" applyBorder="1" applyAlignment="1" applyProtection="1">
      <alignment horizontal="center" vertical="center"/>
    </xf>
    <xf numFmtId="0" fontId="2" fillId="0" borderId="106" xfId="0" applyFont="1" applyBorder="1" applyAlignment="1" applyProtection="1">
      <alignment horizontal="center" vertical="center"/>
    </xf>
    <xf numFmtId="0" fontId="11" fillId="0" borderId="124" xfId="0" applyFont="1" applyBorder="1" applyAlignment="1" applyProtection="1">
      <alignment horizontal="center" vertical="center"/>
    </xf>
    <xf numFmtId="0" fontId="11" fillId="0" borderId="35"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45" xfId="0" applyFont="1" applyBorder="1" applyAlignment="1" applyProtection="1">
      <alignment horizontal="center"/>
    </xf>
    <xf numFmtId="0" fontId="15" fillId="0" borderId="45" xfId="0" applyFont="1" applyBorder="1" applyAlignment="1" applyProtection="1">
      <alignment horizontal="center" vertical="center"/>
      <protection hidden="1"/>
    </xf>
    <xf numFmtId="0" fontId="11" fillId="0" borderId="34"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25" xfId="0" applyFont="1" applyBorder="1" applyAlignment="1" applyProtection="1">
      <alignment horizontal="center" vertical="center"/>
    </xf>
    <xf numFmtId="0" fontId="11" fillId="0" borderId="174"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46" xfId="0" applyFont="1" applyBorder="1" applyAlignment="1" applyProtection="1">
      <alignment horizontal="center"/>
    </xf>
    <xf numFmtId="0" fontId="15" fillId="0" borderId="46" xfId="0" applyFont="1" applyBorder="1" applyAlignment="1" applyProtection="1">
      <alignment horizontal="center" vertical="center"/>
      <protection hidden="1"/>
    </xf>
    <xf numFmtId="0" fontId="2" fillId="0" borderId="38" xfId="0" applyFont="1" applyBorder="1" applyAlignment="1" applyProtection="1">
      <alignment horizontal="center" vertical="center"/>
    </xf>
    <xf numFmtId="0" fontId="11" fillId="0" borderId="136"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133" xfId="0" applyFont="1" applyBorder="1" applyAlignment="1" applyProtection="1">
      <alignment horizontal="center" vertical="center"/>
    </xf>
    <xf numFmtId="0" fontId="11" fillId="0" borderId="134" xfId="0" applyFont="1" applyBorder="1" applyAlignment="1" applyProtection="1">
      <alignment horizontal="center" vertical="center"/>
    </xf>
    <xf numFmtId="0" fontId="11" fillId="0" borderId="134" xfId="0" applyFont="1" applyBorder="1" applyAlignment="1" applyProtection="1">
      <alignment horizontal="center"/>
    </xf>
    <xf numFmtId="0" fontId="15" fillId="0" borderId="134" xfId="0" applyFont="1" applyBorder="1" applyAlignment="1" applyProtection="1">
      <alignment horizontal="center" vertical="center"/>
      <protection hidden="1"/>
    </xf>
    <xf numFmtId="0" fontId="2" fillId="0" borderId="33"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83" xfId="0" applyFont="1" applyBorder="1" applyAlignment="1" applyProtection="1">
      <alignment horizontal="center" vertical="center"/>
    </xf>
    <xf numFmtId="0" fontId="5" fillId="0" borderId="121" xfId="0" applyFont="1" applyBorder="1" applyAlignment="1" applyProtection="1">
      <alignment horizontal="center" vertical="center"/>
    </xf>
    <xf numFmtId="0" fontId="5" fillId="0" borderId="97" xfId="0" applyFont="1" applyBorder="1" applyAlignment="1" applyProtection="1">
      <alignment horizontal="center" vertical="center"/>
    </xf>
    <xf numFmtId="0" fontId="5" fillId="0" borderId="99"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2" fillId="0" borderId="131" xfId="0" applyFont="1" applyBorder="1" applyAlignment="1" applyProtection="1">
      <alignment horizontal="center" vertical="center"/>
    </xf>
    <xf numFmtId="0" fontId="2" fillId="4" borderId="26"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2" fillId="0" borderId="26"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01"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82" xfId="0" applyFont="1" applyBorder="1" applyAlignment="1" applyProtection="1">
      <alignment horizontal="center" vertical="center"/>
    </xf>
    <xf numFmtId="0" fontId="11" fillId="0" borderId="131" xfId="0" applyFont="1" applyBorder="1" applyAlignment="1" applyProtection="1">
      <alignment horizontal="center"/>
    </xf>
    <xf numFmtId="0" fontId="9" fillId="0" borderId="87" xfId="0" applyFont="1" applyBorder="1" applyAlignment="1" applyProtection="1">
      <alignment horizontal="center" vertical="center"/>
    </xf>
    <xf numFmtId="0" fontId="9" fillId="0" borderId="88" xfId="0" applyFont="1" applyBorder="1" applyAlignment="1" applyProtection="1">
      <alignment horizontal="center" vertical="center"/>
    </xf>
    <xf numFmtId="0" fontId="9" fillId="0" borderId="94" xfId="0" applyFont="1" applyBorder="1" applyAlignment="1" applyProtection="1">
      <alignment horizontal="center" vertical="center"/>
    </xf>
    <xf numFmtId="0" fontId="11" fillId="3" borderId="166" xfId="0" applyFont="1" applyFill="1" applyBorder="1" applyAlignment="1" applyProtection="1">
      <alignment horizontal="center" vertical="center"/>
    </xf>
    <xf numFmtId="0" fontId="11" fillId="3" borderId="168" xfId="0" applyFont="1" applyFill="1" applyBorder="1" applyAlignment="1" applyProtection="1">
      <alignment horizontal="center" vertical="center"/>
    </xf>
    <xf numFmtId="0" fontId="11" fillId="3" borderId="169" xfId="0" applyFont="1" applyFill="1" applyBorder="1" applyAlignment="1" applyProtection="1">
      <alignment horizontal="left"/>
    </xf>
    <xf numFmtId="0" fontId="11" fillId="3" borderId="167" xfId="0" applyFont="1" applyFill="1" applyBorder="1" applyAlignment="1" applyProtection="1">
      <alignment horizontal="left"/>
    </xf>
    <xf numFmtId="0" fontId="11" fillId="3" borderId="168" xfId="0" applyFont="1" applyFill="1" applyBorder="1" applyAlignment="1" applyProtection="1">
      <alignment horizontal="left"/>
    </xf>
    <xf numFmtId="176" fontId="11" fillId="3" borderId="169" xfId="0" applyNumberFormat="1" applyFont="1" applyFill="1" applyBorder="1" applyAlignment="1" applyProtection="1">
      <alignment horizontal="center" vertical="center"/>
      <protection hidden="1"/>
    </xf>
    <xf numFmtId="176" fontId="11" fillId="3" borderId="167" xfId="0" applyNumberFormat="1" applyFont="1" applyFill="1" applyBorder="1" applyAlignment="1" applyProtection="1">
      <alignment horizontal="center" vertical="center"/>
      <protection hidden="1"/>
    </xf>
    <xf numFmtId="176" fontId="11" fillId="3" borderId="168" xfId="0" applyNumberFormat="1" applyFont="1" applyFill="1" applyBorder="1" applyAlignment="1" applyProtection="1">
      <alignment horizontal="center" vertical="center"/>
      <protection hidden="1"/>
    </xf>
    <xf numFmtId="0" fontId="11" fillId="3" borderId="87" xfId="0" applyFont="1" applyFill="1" applyBorder="1" applyAlignment="1" applyProtection="1">
      <alignment horizontal="left"/>
    </xf>
    <xf numFmtId="0" fontId="11" fillId="3" borderId="88" xfId="0" applyFont="1" applyFill="1" applyBorder="1" applyAlignment="1" applyProtection="1">
      <alignment horizontal="left"/>
    </xf>
    <xf numFmtId="176" fontId="11" fillId="3" borderId="87" xfId="0" applyNumberFormat="1" applyFont="1" applyFill="1" applyBorder="1" applyAlignment="1" applyProtection="1">
      <alignment horizontal="center" vertical="center"/>
      <protection hidden="1"/>
    </xf>
    <xf numFmtId="176" fontId="11" fillId="3" borderId="88" xfId="0" applyNumberFormat="1" applyFont="1" applyFill="1" applyBorder="1" applyAlignment="1" applyProtection="1">
      <alignment horizontal="center" vertical="center"/>
      <protection hidden="1"/>
    </xf>
    <xf numFmtId="176" fontId="11" fillId="3" borderId="86" xfId="0" applyNumberFormat="1" applyFont="1" applyFill="1" applyBorder="1" applyAlignment="1" applyProtection="1">
      <alignment horizontal="center" vertical="center"/>
      <protection hidden="1"/>
    </xf>
    <xf numFmtId="0" fontId="11" fillId="0" borderId="127" xfId="0" applyFont="1" applyBorder="1" applyAlignment="1" applyProtection="1">
      <alignment horizontal="center" vertical="center"/>
    </xf>
    <xf numFmtId="0" fontId="11" fillId="0" borderId="6" xfId="0" applyFont="1" applyBorder="1" applyAlignment="1" applyProtection="1">
      <alignment horizontal="center" vertical="center"/>
    </xf>
    <xf numFmtId="0" fontId="12" fillId="0" borderId="4" xfId="0" applyFont="1" applyBorder="1" applyAlignment="1" applyProtection="1">
      <alignment horizontal="left" vertical="center"/>
    </xf>
    <xf numFmtId="0" fontId="11" fillId="0" borderId="5" xfId="0" applyFont="1" applyBorder="1" applyAlignment="1" applyProtection="1">
      <alignment horizontal="left" vertical="center"/>
    </xf>
    <xf numFmtId="0" fontId="11" fillId="0" borderId="6" xfId="0" applyFont="1" applyBorder="1" applyAlignment="1" applyProtection="1">
      <alignment horizontal="left" vertical="center"/>
    </xf>
    <xf numFmtId="176" fontId="11" fillId="0" borderId="33" xfId="0" applyNumberFormat="1" applyFont="1" applyBorder="1" applyAlignment="1" applyProtection="1">
      <alignment horizontal="center" vertical="center"/>
      <protection hidden="1"/>
    </xf>
    <xf numFmtId="0" fontId="11" fillId="0" borderId="13" xfId="0" applyFont="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11" fillId="0" borderId="172"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91" xfId="0" applyFont="1" applyBorder="1" applyAlignment="1" applyProtection="1">
      <alignment horizontal="left"/>
    </xf>
    <xf numFmtId="0" fontId="11" fillId="0" borderId="90" xfId="0" applyFont="1" applyBorder="1" applyAlignment="1" applyProtection="1">
      <alignment horizontal="left"/>
    </xf>
    <xf numFmtId="0" fontId="11" fillId="0" borderId="119" xfId="0" applyFont="1" applyBorder="1" applyAlignment="1" applyProtection="1">
      <alignment horizontal="left"/>
    </xf>
    <xf numFmtId="0" fontId="0" fillId="0" borderId="90" xfId="0" applyBorder="1" applyAlignment="1">
      <alignment vertical="center"/>
    </xf>
    <xf numFmtId="0" fontId="0" fillId="0" borderId="119" xfId="0" applyBorder="1" applyAlignment="1">
      <alignment vertical="center"/>
    </xf>
    <xf numFmtId="176" fontId="11" fillId="0" borderId="91" xfId="0" applyNumberFormat="1" applyFont="1" applyBorder="1" applyAlignment="1" applyProtection="1">
      <alignment horizontal="center" vertical="center"/>
      <protection hidden="1"/>
    </xf>
    <xf numFmtId="176" fontId="11" fillId="0" borderId="90" xfId="0" applyNumberFormat="1" applyFont="1" applyBorder="1" applyAlignment="1" applyProtection="1">
      <alignment horizontal="center" vertical="center"/>
      <protection hidden="1"/>
    </xf>
    <xf numFmtId="176" fontId="11" fillId="0" borderId="119" xfId="0" applyNumberFormat="1" applyFont="1" applyBorder="1" applyAlignment="1" applyProtection="1">
      <alignment horizontal="center" vertical="center"/>
      <protection hidden="1"/>
    </xf>
    <xf numFmtId="0" fontId="11" fillId="3" borderId="171" xfId="0" applyFont="1" applyFill="1" applyBorder="1" applyAlignment="1" applyProtection="1">
      <alignment horizontal="left"/>
    </xf>
    <xf numFmtId="0" fontId="11" fillId="3" borderId="170" xfId="0" applyFont="1" applyFill="1" applyBorder="1" applyAlignment="1" applyProtection="1">
      <alignment horizontal="left"/>
    </xf>
    <xf numFmtId="2" fontId="11" fillId="3" borderId="24" xfId="0" applyNumberFormat="1" applyFont="1" applyFill="1" applyBorder="1" applyAlignment="1" applyProtection="1">
      <alignment horizontal="center"/>
      <protection hidden="1"/>
    </xf>
    <xf numFmtId="2" fontId="11" fillId="3" borderId="21" xfId="0" applyNumberFormat="1" applyFont="1" applyFill="1" applyBorder="1" applyAlignment="1" applyProtection="1">
      <alignment horizontal="center"/>
      <protection hidden="1"/>
    </xf>
    <xf numFmtId="2" fontId="11" fillId="3" borderId="165" xfId="0" applyNumberFormat="1" applyFont="1" applyFill="1" applyBorder="1" applyAlignment="1" applyProtection="1">
      <alignment horizontal="center"/>
      <protection hidden="1"/>
    </xf>
    <xf numFmtId="0" fontId="2"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3" fillId="0" borderId="4" xfId="0" applyFont="1" applyBorder="1" applyProtection="1">
      <alignment vertical="center"/>
      <protection locked="0"/>
    </xf>
    <xf numFmtId="0" fontId="3" fillId="0" borderId="5" xfId="0" applyFont="1" applyBorder="1" applyProtection="1">
      <alignment vertical="center"/>
      <protection locked="0"/>
    </xf>
    <xf numFmtId="0" fontId="3" fillId="0" borderId="80" xfId="0" applyFont="1" applyBorder="1" applyProtection="1">
      <alignment vertical="center"/>
      <protection locked="0"/>
    </xf>
    <xf numFmtId="0" fontId="80" fillId="0" borderId="85" xfId="0" applyFont="1" applyBorder="1" applyAlignment="1" applyProtection="1">
      <alignment horizontal="left" vertical="center"/>
      <protection locked="0"/>
    </xf>
    <xf numFmtId="0" fontId="81" fillId="0" borderId="88" xfId="0" applyFont="1" applyBorder="1" applyAlignment="1" applyProtection="1">
      <alignment horizontal="left" vertical="center"/>
      <protection locked="0"/>
    </xf>
    <xf numFmtId="0" fontId="81" fillId="0" borderId="94" xfId="0" applyFont="1" applyBorder="1" applyAlignment="1" applyProtection="1">
      <alignment horizontal="left" vertical="center"/>
      <protection locked="0"/>
    </xf>
    <xf numFmtId="0" fontId="3" fillId="0" borderId="166" xfId="0" applyFont="1" applyBorder="1" applyAlignment="1" applyProtection="1">
      <alignment horizontal="center" vertical="center"/>
      <protection locked="0"/>
    </xf>
    <xf numFmtId="0" fontId="3" fillId="0" borderId="167" xfId="0" applyFont="1" applyBorder="1" applyAlignment="1" applyProtection="1">
      <alignment horizontal="center" vertical="center"/>
      <protection locked="0"/>
    </xf>
    <xf numFmtId="0" fontId="3" fillId="0" borderId="168" xfId="0" applyFont="1" applyBorder="1" applyAlignment="1" applyProtection="1">
      <alignment horizontal="center" vertical="center"/>
      <protection locked="0"/>
    </xf>
    <xf numFmtId="0" fontId="31" fillId="2" borderId="169" xfId="0" applyFont="1" applyFill="1" applyBorder="1" applyAlignment="1" applyProtection="1">
      <alignment horizontal="center" vertical="center"/>
      <protection locked="0"/>
    </xf>
    <xf numFmtId="0" fontId="31" fillId="2" borderId="167" xfId="0" applyFont="1" applyFill="1" applyBorder="1" applyAlignment="1" applyProtection="1">
      <alignment horizontal="center" vertical="center"/>
      <protection locked="0"/>
    </xf>
    <xf numFmtId="0" fontId="31" fillId="2" borderId="170"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xf>
    <xf numFmtId="0" fontId="77" fillId="7" borderId="24" xfId="0" applyFont="1" applyFill="1" applyBorder="1" applyAlignment="1" applyProtection="1">
      <alignment horizontal="center" vertical="center"/>
    </xf>
    <xf numFmtId="0" fontId="77" fillId="7" borderId="23" xfId="0" applyFont="1" applyFill="1" applyBorder="1" applyAlignment="1" applyProtection="1">
      <alignment horizontal="center" vertical="center"/>
    </xf>
    <xf numFmtId="0" fontId="11" fillId="7" borderId="22" xfId="0" applyFont="1" applyFill="1" applyBorder="1" applyAlignment="1" applyProtection="1">
      <alignment horizontal="center" vertical="center"/>
      <protection locked="0"/>
    </xf>
    <xf numFmtId="0" fontId="11" fillId="7" borderId="9"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11" fillId="3" borderId="40" xfId="0" applyFont="1" applyFill="1" applyBorder="1" applyAlignment="1" applyProtection="1">
      <alignment horizontal="left"/>
      <protection locked="0"/>
    </xf>
    <xf numFmtId="0" fontId="11" fillId="3" borderId="35" xfId="0" applyFont="1" applyFill="1" applyBorder="1" applyAlignment="1" applyProtection="1">
      <alignment horizontal="left"/>
      <protection locked="0"/>
    </xf>
    <xf numFmtId="0" fontId="11" fillId="3" borderId="38" xfId="0" applyFont="1" applyFill="1" applyBorder="1" applyAlignment="1" applyProtection="1">
      <alignment horizontal="left"/>
      <protection locked="0"/>
    </xf>
    <xf numFmtId="0" fontId="11" fillId="3" borderId="21" xfId="0" applyFont="1" applyFill="1" applyBorder="1" applyAlignment="1" applyProtection="1">
      <alignment horizontal="center"/>
      <protection locked="0"/>
    </xf>
    <xf numFmtId="0" fontId="11" fillId="3" borderId="43" xfId="0" applyFont="1" applyFill="1" applyBorder="1" applyAlignment="1" applyProtection="1">
      <alignment horizontal="center"/>
      <protection locked="0"/>
    </xf>
    <xf numFmtId="0" fontId="11" fillId="3" borderId="15" xfId="0" applyFont="1" applyFill="1" applyBorder="1" applyAlignment="1" applyProtection="1">
      <alignment horizontal="left"/>
      <protection locked="0"/>
    </xf>
    <xf numFmtId="0" fontId="11" fillId="3" borderId="18" xfId="0" applyFont="1" applyFill="1" applyBorder="1" applyAlignment="1" applyProtection="1">
      <alignment horizontal="left"/>
      <protection locked="0"/>
    </xf>
    <xf numFmtId="0" fontId="11" fillId="3" borderId="20" xfId="0" applyFont="1" applyFill="1" applyBorder="1" applyAlignment="1" applyProtection="1">
      <alignment horizontal="left"/>
      <protection locked="0"/>
    </xf>
    <xf numFmtId="2" fontId="11" fillId="3" borderId="15" xfId="0" applyNumberFormat="1" applyFont="1" applyFill="1" applyBorder="1" applyAlignment="1" applyProtection="1">
      <alignment horizontal="center" vertical="center"/>
      <protection hidden="1"/>
    </xf>
    <xf numFmtId="2" fontId="11" fillId="3" borderId="18" xfId="0" applyNumberFormat="1" applyFont="1" applyFill="1" applyBorder="1" applyAlignment="1" applyProtection="1">
      <alignment horizontal="center" vertical="center"/>
      <protection hidden="1"/>
    </xf>
    <xf numFmtId="2" fontId="11" fillId="3" borderId="84" xfId="0" applyNumberFormat="1" applyFont="1" applyFill="1" applyBorder="1" applyAlignment="1" applyProtection="1">
      <alignment horizontal="center" vertical="center"/>
      <protection hidden="1"/>
    </xf>
    <xf numFmtId="0" fontId="25" fillId="4" borderId="2" xfId="0" applyFont="1" applyFill="1" applyBorder="1" applyAlignment="1" applyProtection="1">
      <alignment horizontal="center" vertical="center"/>
    </xf>
    <xf numFmtId="0" fontId="11" fillId="4" borderId="2" xfId="0" applyFont="1" applyFill="1" applyBorder="1" applyAlignment="1" applyProtection="1">
      <alignment horizontal="center" vertical="center"/>
      <protection locked="0"/>
    </xf>
    <xf numFmtId="0" fontId="77" fillId="7" borderId="15" xfId="0" applyFont="1" applyFill="1" applyBorder="1" applyAlignment="1" applyProtection="1">
      <alignment horizontal="center" vertical="center"/>
    </xf>
    <xf numFmtId="0" fontId="77" fillId="7" borderId="20" xfId="0" applyFont="1" applyFill="1" applyBorder="1" applyAlignment="1" applyProtection="1">
      <alignment horizontal="center" vertical="center"/>
    </xf>
    <xf numFmtId="2" fontId="11" fillId="3" borderId="15" xfId="0" applyNumberFormat="1" applyFont="1" applyFill="1" applyBorder="1" applyAlignment="1" applyProtection="1">
      <alignment horizontal="center"/>
      <protection hidden="1"/>
    </xf>
    <xf numFmtId="2" fontId="11" fillId="3" borderId="18" xfId="0" applyNumberFormat="1" applyFont="1" applyFill="1" applyBorder="1" applyAlignment="1" applyProtection="1">
      <alignment horizontal="center"/>
      <protection hidden="1"/>
    </xf>
    <xf numFmtId="0" fontId="11" fillId="7" borderId="36" xfId="0" applyFont="1" applyFill="1" applyBorder="1" applyAlignment="1" applyProtection="1">
      <alignment horizontal="center"/>
    </xf>
    <xf numFmtId="0" fontId="11" fillId="7" borderId="20" xfId="0" applyFont="1" applyFill="1" applyBorder="1" applyAlignment="1" applyProtection="1">
      <alignment horizontal="center"/>
    </xf>
    <xf numFmtId="2" fontId="11" fillId="3" borderId="16" xfId="0" applyNumberFormat="1" applyFont="1" applyFill="1" applyBorder="1" applyAlignment="1" applyProtection="1">
      <alignment horizontal="center"/>
      <protection hidden="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1" fillId="7" borderId="24" xfId="0" applyFont="1" applyFill="1" applyBorder="1" applyAlignment="1" applyProtection="1">
      <alignment horizontal="center" vertical="center"/>
      <protection locked="0"/>
    </xf>
    <xf numFmtId="0" fontId="11" fillId="7" borderId="23" xfId="0" applyFont="1" applyFill="1" applyBorder="1" applyAlignment="1" applyProtection="1">
      <alignment horizontal="center" vertical="center"/>
      <protection locked="0"/>
    </xf>
    <xf numFmtId="0" fontId="11" fillId="3" borderId="24" xfId="0" applyFont="1" applyFill="1" applyBorder="1" applyAlignment="1" applyProtection="1">
      <alignment horizontal="left"/>
      <protection locked="0"/>
    </xf>
    <xf numFmtId="0" fontId="11" fillId="3" borderId="21" xfId="0" applyFont="1" applyFill="1" applyBorder="1" applyAlignment="1" applyProtection="1">
      <alignment horizontal="left"/>
      <protection locked="0"/>
    </xf>
    <xf numFmtId="0" fontId="11" fillId="3" borderId="23" xfId="0" applyFont="1" applyFill="1" applyBorder="1" applyAlignment="1" applyProtection="1">
      <alignment horizontal="left"/>
      <protection locked="0"/>
    </xf>
    <xf numFmtId="2" fontId="11" fillId="3" borderId="40" xfId="0" applyNumberFormat="1" applyFont="1" applyFill="1" applyBorder="1" applyAlignment="1" applyProtection="1">
      <alignment horizontal="center" vertical="center"/>
      <protection hidden="1"/>
    </xf>
    <xf numFmtId="2" fontId="11" fillId="3" borderId="35" xfId="0" applyNumberFormat="1" applyFont="1" applyFill="1" applyBorder="1" applyAlignment="1" applyProtection="1">
      <alignment horizontal="center" vertical="center"/>
      <protection hidden="1"/>
    </xf>
    <xf numFmtId="2" fontId="11" fillId="3" borderId="125" xfId="0" applyNumberFormat="1" applyFont="1" applyFill="1" applyBorder="1" applyAlignment="1" applyProtection="1">
      <alignment horizontal="center" vertical="center"/>
      <protection hidden="1"/>
    </xf>
    <xf numFmtId="0" fontId="77" fillId="7" borderId="40" xfId="0" applyFont="1" applyFill="1" applyBorder="1" applyAlignment="1" applyProtection="1">
      <alignment horizontal="center" vertical="center"/>
    </xf>
    <xf numFmtId="0" fontId="77" fillId="7" borderId="39" xfId="0" applyFont="1" applyFill="1" applyBorder="1" applyAlignment="1" applyProtection="1">
      <alignment horizontal="center" vertical="center"/>
    </xf>
    <xf numFmtId="2" fontId="11" fillId="3" borderId="40" xfId="0" applyNumberFormat="1" applyFont="1" applyFill="1" applyBorder="1" applyAlignment="1" applyProtection="1">
      <alignment horizontal="left"/>
      <protection hidden="1"/>
    </xf>
    <xf numFmtId="2" fontId="11" fillId="3" borderId="35" xfId="0" applyNumberFormat="1" applyFont="1" applyFill="1" applyBorder="1" applyAlignment="1" applyProtection="1">
      <alignment horizontal="left"/>
      <protection hidden="1"/>
    </xf>
    <xf numFmtId="0" fontId="3" fillId="0" borderId="32"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43" xfId="0" applyFont="1" applyBorder="1" applyAlignment="1" applyProtection="1">
      <alignment horizontal="center"/>
      <protection locked="0"/>
    </xf>
    <xf numFmtId="0" fontId="3" fillId="0" borderId="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5" fillId="2" borderId="67"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11" fillId="7" borderId="40" xfId="0" applyFont="1" applyFill="1" applyBorder="1" applyAlignment="1" applyProtection="1">
      <alignment horizontal="center" vertical="center"/>
      <protection locked="0"/>
    </xf>
    <xf numFmtId="0" fontId="11" fillId="7" borderId="39" xfId="0" applyFont="1" applyFill="1" applyBorder="1" applyAlignment="1" applyProtection="1">
      <alignment horizontal="center" vertical="center"/>
      <protection locked="0"/>
    </xf>
    <xf numFmtId="0" fontId="11" fillId="3" borderId="39" xfId="0" applyFont="1" applyFill="1" applyBorder="1" applyAlignment="1" applyProtection="1">
      <alignment horizontal="left"/>
      <protection locked="0"/>
    </xf>
    <xf numFmtId="0" fontId="11" fillId="2" borderId="19"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77" fillId="2" borderId="24" xfId="0" applyFont="1" applyFill="1" applyBorder="1" applyAlignment="1" applyProtection="1">
      <alignment horizontal="center" vertical="center"/>
      <protection locked="0"/>
    </xf>
    <xf numFmtId="0" fontId="77" fillId="2" borderId="13"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42" fillId="2" borderId="87" xfId="0" applyFont="1" applyFill="1" applyBorder="1" applyAlignment="1" applyProtection="1">
      <alignment horizontal="center" vertical="center"/>
      <protection locked="0"/>
    </xf>
    <xf numFmtId="0" fontId="42" fillId="2" borderId="89" xfId="0" applyFont="1" applyFill="1" applyBorder="1" applyAlignment="1" applyProtection="1">
      <alignment horizontal="center" vertical="center"/>
      <protection locked="0"/>
    </xf>
    <xf numFmtId="2" fontId="11" fillId="3" borderId="93" xfId="0" applyNumberFormat="1" applyFont="1" applyFill="1" applyBorder="1" applyAlignment="1" applyProtection="1">
      <alignment horizontal="center" vertical="center"/>
      <protection hidden="1"/>
    </xf>
    <xf numFmtId="2" fontId="11" fillId="3" borderId="88" xfId="0" applyNumberFormat="1" applyFont="1" applyFill="1" applyBorder="1" applyAlignment="1" applyProtection="1">
      <alignment horizontal="center" vertical="center"/>
      <protection hidden="1"/>
    </xf>
    <xf numFmtId="2" fontId="11" fillId="3" borderId="94" xfId="0" applyNumberFormat="1" applyFont="1" applyFill="1" applyBorder="1" applyAlignment="1" applyProtection="1">
      <alignment horizontal="center" vertical="center"/>
      <protection hidden="1"/>
    </xf>
    <xf numFmtId="0" fontId="11" fillId="0" borderId="95" xfId="0" applyFont="1" applyBorder="1" applyAlignment="1" applyProtection="1">
      <alignment horizontal="center" vertical="center" wrapText="1"/>
      <protection locked="0"/>
    </xf>
    <xf numFmtId="0" fontId="11" fillId="0" borderId="96" xfId="0" applyFont="1" applyBorder="1" applyAlignment="1" applyProtection="1">
      <alignment horizontal="center" vertical="center"/>
      <protection locked="0"/>
    </xf>
    <xf numFmtId="0" fontId="11" fillId="0" borderId="81"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12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2" fillId="2" borderId="107" xfId="0" applyFont="1" applyFill="1" applyBorder="1" applyAlignment="1" applyProtection="1">
      <alignment horizontal="center" vertical="center"/>
      <protection locked="0"/>
    </xf>
    <xf numFmtId="0" fontId="2" fillId="2" borderId="97" xfId="0" applyFont="1" applyFill="1" applyBorder="1" applyAlignment="1" applyProtection="1">
      <alignment horizontal="center" vertical="center"/>
      <protection locked="0"/>
    </xf>
    <xf numFmtId="0" fontId="2" fillId="2" borderId="111" xfId="0" applyFont="1" applyFill="1" applyBorder="1" applyAlignment="1" applyProtection="1">
      <alignment horizontal="center" vertical="center"/>
      <protection locked="0"/>
    </xf>
    <xf numFmtId="0" fontId="31" fillId="2" borderId="1" xfId="0" applyFont="1" applyFill="1" applyBorder="1" applyAlignment="1" applyProtection="1">
      <alignment horizontal="center" vertical="center"/>
      <protection locked="0"/>
    </xf>
    <xf numFmtId="0" fontId="31" fillId="2" borderId="2" xfId="0" applyFont="1" applyFill="1" applyBorder="1" applyAlignment="1" applyProtection="1">
      <alignment horizontal="center" vertical="center"/>
      <protection locked="0"/>
    </xf>
    <xf numFmtId="0" fontId="31" fillId="2" borderId="82"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26" fillId="2" borderId="5" xfId="0" applyFont="1" applyFill="1" applyBorder="1" applyAlignment="1" applyProtection="1">
      <alignment horizontal="center" vertical="center"/>
      <protection locked="0"/>
    </xf>
    <xf numFmtId="0" fontId="31" fillId="2" borderId="26" xfId="0" applyFont="1" applyFill="1" applyBorder="1" applyAlignment="1" applyProtection="1">
      <alignment horizontal="center" vertical="center" wrapText="1"/>
      <protection locked="0"/>
    </xf>
    <xf numFmtId="0" fontId="31" fillId="2" borderId="25"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32" xfId="0" applyFont="1" applyFill="1" applyBorder="1" applyAlignment="1" applyProtection="1">
      <alignment horizontal="center" vertical="center"/>
      <protection locked="0"/>
    </xf>
    <xf numFmtId="0" fontId="31" fillId="2" borderId="21" xfId="0" applyFont="1" applyFill="1" applyBorder="1" applyAlignment="1" applyProtection="1">
      <alignment horizontal="center" vertical="center"/>
      <protection locked="0"/>
    </xf>
    <xf numFmtId="0" fontId="31" fillId="2" borderId="43" xfId="0" applyFont="1" applyFill="1" applyBorder="1" applyAlignment="1" applyProtection="1">
      <alignment horizontal="center" vertical="center"/>
      <protection locked="0"/>
    </xf>
    <xf numFmtId="0" fontId="31" fillId="2" borderId="25" xfId="0" applyFont="1" applyFill="1" applyBorder="1" applyAlignment="1" applyProtection="1">
      <alignment horizontal="center" vertical="center" wrapText="1"/>
      <protection locked="0"/>
    </xf>
    <xf numFmtId="0" fontId="31" fillId="2" borderId="31" xfId="0" applyFont="1" applyFill="1" applyBorder="1" applyAlignment="1" applyProtection="1">
      <alignment horizontal="center" vertical="center" wrapText="1"/>
      <protection locked="0"/>
    </xf>
    <xf numFmtId="0" fontId="31" fillId="2" borderId="32" xfId="0" applyFont="1" applyFill="1" applyBorder="1" applyAlignment="1" applyProtection="1">
      <alignment horizontal="center" vertical="center" wrapText="1"/>
      <protection locked="0"/>
    </xf>
    <xf numFmtId="0" fontId="31" fillId="2" borderId="21" xfId="0" applyFont="1" applyFill="1" applyBorder="1" applyAlignment="1" applyProtection="1">
      <alignment horizontal="center" vertical="center" wrapText="1"/>
      <protection locked="0"/>
    </xf>
    <xf numFmtId="0" fontId="31" fillId="2" borderId="43"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11" fillId="5" borderId="129" xfId="0" applyFont="1" applyFill="1" applyBorder="1" applyAlignment="1" applyProtection="1">
      <alignment horizontal="center" vertical="center"/>
      <protection locked="0"/>
    </xf>
    <xf numFmtId="0" fontId="11" fillId="5" borderId="103" xfId="0" applyFont="1" applyFill="1" applyBorder="1" applyAlignment="1" applyProtection="1">
      <alignment horizontal="center" vertical="center"/>
      <protection locked="0"/>
    </xf>
    <xf numFmtId="0" fontId="12" fillId="5" borderId="103" xfId="0" applyFont="1" applyFill="1" applyBorder="1" applyAlignment="1" applyProtection="1">
      <alignment horizontal="center" vertical="center"/>
      <protection locked="0"/>
    </xf>
    <xf numFmtId="0" fontId="11" fillId="5" borderId="103" xfId="0" applyFont="1" applyFill="1" applyBorder="1" applyAlignment="1" applyProtection="1">
      <alignment horizontal="left" vertical="center"/>
      <protection locked="0"/>
    </xf>
    <xf numFmtId="0" fontId="9" fillId="5" borderId="103" xfId="0" applyFont="1" applyFill="1" applyBorder="1" applyAlignment="1" applyProtection="1">
      <alignment horizontal="left" vertical="center"/>
      <protection locked="0"/>
    </xf>
    <xf numFmtId="0" fontId="9" fillId="5" borderId="103" xfId="0" applyFont="1" applyFill="1" applyBorder="1" applyAlignment="1" applyProtection="1">
      <alignment horizontal="left"/>
      <protection locked="0"/>
    </xf>
    <xf numFmtId="0" fontId="9" fillId="5" borderId="105" xfId="0" applyFont="1" applyFill="1" applyBorder="1" applyAlignment="1" applyProtection="1">
      <alignment horizontal="left"/>
      <protection locked="0"/>
    </xf>
    <xf numFmtId="0" fontId="3" fillId="0" borderId="7"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1" fillId="0" borderId="95" xfId="0" applyFont="1" applyBorder="1" applyAlignment="1" applyProtection="1">
      <alignment horizontal="center" vertical="center" wrapText="1"/>
    </xf>
    <xf numFmtId="0" fontId="31" fillId="0" borderId="96" xfId="0" applyFont="1" applyBorder="1" applyAlignment="1" applyProtection="1">
      <alignment horizontal="center" vertical="center"/>
    </xf>
    <xf numFmtId="0" fontId="31" fillId="0" borderId="81" xfId="0" applyFont="1" applyBorder="1" applyAlignment="1" applyProtection="1">
      <alignment horizontal="center" vertical="center"/>
    </xf>
    <xf numFmtId="0" fontId="31" fillId="0" borderId="8" xfId="0" applyFont="1" applyBorder="1" applyAlignment="1" applyProtection="1">
      <alignment horizontal="center" vertical="center"/>
    </xf>
    <xf numFmtId="0" fontId="31" fillId="0" borderId="85" xfId="0" applyFont="1" applyBorder="1" applyAlignment="1" applyProtection="1">
      <alignment horizontal="center" vertical="center"/>
    </xf>
    <xf numFmtId="0" fontId="31" fillId="0" borderId="86" xfId="0" applyFont="1" applyBorder="1" applyAlignment="1" applyProtection="1">
      <alignment horizontal="center" vertical="center"/>
    </xf>
    <xf numFmtId="0" fontId="31" fillId="2" borderId="33" xfId="0" applyFont="1" applyFill="1" applyBorder="1" applyAlignment="1" applyProtection="1">
      <alignment horizontal="center"/>
      <protection locked="0"/>
    </xf>
    <xf numFmtId="0" fontId="31" fillId="2" borderId="13" xfId="0" applyFont="1" applyFill="1" applyBorder="1" applyAlignment="1" applyProtection="1">
      <alignment horizontal="center"/>
      <protection locked="0"/>
    </xf>
    <xf numFmtId="0" fontId="31" fillId="2" borderId="83" xfId="0" applyFont="1" applyFill="1" applyBorder="1" applyAlignment="1" applyProtection="1">
      <alignment horizontal="center"/>
      <protection locked="0"/>
    </xf>
    <xf numFmtId="0" fontId="25" fillId="4" borderId="0" xfId="0" applyFont="1" applyFill="1" applyBorder="1" applyAlignment="1" applyProtection="1">
      <alignment horizontal="center" vertical="center"/>
    </xf>
    <xf numFmtId="0" fontId="77" fillId="7" borderId="17" xfId="0" applyFont="1" applyFill="1" applyBorder="1" applyAlignment="1" applyProtection="1">
      <alignment horizontal="center" vertical="center"/>
    </xf>
    <xf numFmtId="0" fontId="77" fillId="7" borderId="11" xfId="0" applyFont="1" applyFill="1" applyBorder="1" applyAlignment="1" applyProtection="1">
      <alignment horizontal="center" vertical="center"/>
    </xf>
    <xf numFmtId="0" fontId="11" fillId="3" borderId="125" xfId="0" applyFont="1" applyFill="1" applyBorder="1" applyAlignment="1" applyProtection="1">
      <alignment horizontal="left"/>
      <protection locked="0"/>
    </xf>
    <xf numFmtId="0" fontId="5" fillId="4" borderId="0"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11" fillId="7" borderId="15" xfId="0" applyFont="1" applyFill="1" applyBorder="1" applyAlignment="1" applyProtection="1">
      <alignment horizontal="center" vertical="center"/>
    </xf>
    <xf numFmtId="0" fontId="11" fillId="7" borderId="20" xfId="0" applyFont="1" applyFill="1" applyBorder="1" applyAlignment="1" applyProtection="1">
      <alignment horizontal="center" vertical="center"/>
    </xf>
    <xf numFmtId="2" fontId="11" fillId="3" borderId="20" xfId="0" applyNumberFormat="1" applyFont="1" applyFill="1" applyBorder="1" applyAlignment="1" applyProtection="1">
      <alignment horizontal="center" vertical="center"/>
      <protection hidden="1"/>
    </xf>
    <xf numFmtId="2" fontId="11" fillId="3" borderId="53" xfId="0" applyNumberFormat="1" applyFont="1" applyFill="1" applyBorder="1" applyAlignment="1" applyProtection="1">
      <alignment horizontal="center" vertical="center"/>
      <protection hidden="1"/>
    </xf>
    <xf numFmtId="2" fontId="11" fillId="3" borderId="164" xfId="0" applyNumberFormat="1" applyFont="1" applyFill="1" applyBorder="1" applyAlignment="1" applyProtection="1">
      <alignment horizontal="center" vertical="center"/>
      <protection hidden="1"/>
    </xf>
    <xf numFmtId="0" fontId="77" fillId="3" borderId="25" xfId="0" applyFont="1" applyFill="1" applyBorder="1" applyAlignment="1" applyProtection="1">
      <alignment horizontal="center" vertical="center" wrapText="1"/>
      <protection locked="0"/>
    </xf>
    <xf numFmtId="0" fontId="77" fillId="3" borderId="27" xfId="0" applyFont="1" applyFill="1" applyBorder="1" applyAlignment="1" applyProtection="1">
      <alignment horizontal="center" vertical="center" wrapText="1"/>
      <protection locked="0"/>
    </xf>
    <xf numFmtId="0" fontId="77" fillId="3" borderId="88" xfId="0" applyFont="1" applyFill="1" applyBorder="1" applyAlignment="1" applyProtection="1">
      <alignment horizontal="center" vertical="center" wrapText="1"/>
      <protection locked="0"/>
    </xf>
    <xf numFmtId="0" fontId="77" fillId="3" borderId="89" xfId="0" applyFont="1" applyFill="1" applyBorder="1" applyAlignment="1" applyProtection="1">
      <alignment horizontal="center" vertical="center" wrapText="1"/>
      <protection locked="0"/>
    </xf>
    <xf numFmtId="0" fontId="12" fillId="3" borderId="19" xfId="0" applyFont="1" applyFill="1" applyBorder="1" applyAlignment="1" applyProtection="1">
      <alignment horizontal="left"/>
    </xf>
    <xf numFmtId="0" fontId="11" fillId="3" borderId="13" xfId="0" applyFont="1" applyFill="1" applyBorder="1" applyAlignment="1" applyProtection="1">
      <alignment horizontal="left"/>
    </xf>
    <xf numFmtId="0" fontId="11" fillId="3" borderId="159" xfId="0" applyFont="1" applyFill="1" applyBorder="1" applyAlignment="1" applyProtection="1">
      <alignment horizontal="left"/>
    </xf>
    <xf numFmtId="0" fontId="31" fillId="2" borderId="33" xfId="0" applyFont="1" applyFill="1" applyBorder="1" applyAlignment="1" applyProtection="1">
      <alignment horizontal="center" vertical="center"/>
      <protection locked="0"/>
    </xf>
    <xf numFmtId="0" fontId="31" fillId="2" borderId="13" xfId="0" applyFont="1" applyFill="1" applyBorder="1" applyAlignment="1" applyProtection="1">
      <alignment horizontal="center" vertical="center"/>
      <protection locked="0"/>
    </xf>
    <xf numFmtId="0" fontId="31" fillId="2" borderId="83" xfId="0" applyFont="1" applyFill="1" applyBorder="1" applyAlignment="1" applyProtection="1">
      <alignment horizontal="center" vertical="center"/>
      <protection locked="0"/>
    </xf>
    <xf numFmtId="0" fontId="2" fillId="7" borderId="40" xfId="0" applyFont="1" applyFill="1" applyBorder="1" applyAlignment="1" applyProtection="1">
      <alignment horizontal="center" vertical="center"/>
      <protection locked="0"/>
    </xf>
    <xf numFmtId="0" fontId="2" fillId="7" borderId="35" xfId="0" applyFont="1" applyFill="1" applyBorder="1" applyAlignment="1" applyProtection="1">
      <alignment horizontal="center" vertical="center"/>
      <protection locked="0"/>
    </xf>
    <xf numFmtId="0" fontId="2" fillId="7" borderId="125" xfId="0" applyFont="1" applyFill="1" applyBorder="1" applyAlignment="1" applyProtection="1">
      <alignment horizontal="center" vertical="center"/>
      <protection locked="0"/>
    </xf>
    <xf numFmtId="0" fontId="42" fillId="2" borderId="32"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protection locked="0"/>
    </xf>
    <xf numFmtId="0" fontId="11" fillId="7" borderId="21" xfId="0" applyFont="1" applyFill="1" applyBorder="1" applyAlignment="1" applyProtection="1">
      <alignment horizontal="center" vertical="center"/>
      <protection locked="0"/>
    </xf>
    <xf numFmtId="0" fontId="11" fillId="7" borderId="165" xfId="0" applyFont="1" applyFill="1" applyBorder="1" applyAlignment="1" applyProtection="1">
      <alignment horizontal="center" vertical="center"/>
      <protection locked="0"/>
    </xf>
    <xf numFmtId="0" fontId="5" fillId="2" borderId="67"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9" fillId="5" borderId="22"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82"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11" fillId="2" borderId="78" xfId="0" applyFont="1" applyFill="1" applyBorder="1" applyAlignment="1" applyProtection="1">
      <alignment horizontal="center" vertical="center"/>
    </xf>
    <xf numFmtId="0" fontId="11" fillId="2" borderId="146" xfId="0" applyFont="1" applyFill="1" applyBorder="1" applyAlignment="1" applyProtection="1">
      <alignment horizontal="center" vertical="center"/>
    </xf>
    <xf numFmtId="0" fontId="11" fillId="0" borderId="147" xfId="0" applyFont="1" applyBorder="1" applyAlignment="1" applyProtection="1">
      <alignment horizontal="center" vertical="center"/>
      <protection locked="0"/>
    </xf>
    <xf numFmtId="0" fontId="11" fillId="0" borderId="148" xfId="0" applyFont="1" applyBorder="1" applyAlignment="1" applyProtection="1">
      <alignment horizontal="center" vertical="center"/>
      <protection locked="0"/>
    </xf>
    <xf numFmtId="0" fontId="11" fillId="0" borderId="149" xfId="0" applyFont="1" applyBorder="1" applyAlignment="1" applyProtection="1">
      <alignment horizontal="center" vertical="center"/>
      <protection locked="0"/>
    </xf>
    <xf numFmtId="0" fontId="11" fillId="0" borderId="69" xfId="0" applyFont="1" applyBorder="1" applyAlignment="1" applyProtection="1">
      <alignment horizontal="center" vertical="center" wrapText="1"/>
      <protection locked="0"/>
    </xf>
    <xf numFmtId="0" fontId="11" fillId="0" borderId="150" xfId="0" applyFont="1" applyBorder="1" applyAlignment="1" applyProtection="1">
      <alignment horizontal="center" vertical="center"/>
      <protection locked="0"/>
    </xf>
    <xf numFmtId="0" fontId="11" fillId="0" borderId="85" xfId="0" applyFont="1" applyBorder="1" applyAlignment="1" applyProtection="1">
      <alignment horizontal="center" vertical="center"/>
      <protection locked="0"/>
    </xf>
    <xf numFmtId="0" fontId="11" fillId="0" borderId="86" xfId="0" applyFont="1" applyBorder="1" applyAlignment="1" applyProtection="1">
      <alignment horizontal="center" vertical="center"/>
      <protection locked="0"/>
    </xf>
    <xf numFmtId="0" fontId="5" fillId="2" borderId="70" xfId="0" applyFont="1" applyFill="1" applyBorder="1" applyAlignment="1" applyProtection="1">
      <alignment horizontal="center" vertical="center" wrapText="1"/>
    </xf>
    <xf numFmtId="0" fontId="5" fillId="2" borderId="151" xfId="0" applyFont="1" applyFill="1" applyBorder="1" applyAlignment="1" applyProtection="1">
      <alignment horizontal="center" vertical="center" wrapText="1"/>
    </xf>
    <xf numFmtId="0" fontId="12" fillId="0" borderId="152" xfId="0" applyFont="1" applyBorder="1" applyAlignment="1" applyProtection="1">
      <alignment horizontal="center" vertical="center"/>
    </xf>
    <xf numFmtId="0" fontId="12" fillId="0" borderId="70" xfId="0" applyFont="1" applyBorder="1" applyAlignment="1" applyProtection="1">
      <alignment horizontal="center" vertical="center"/>
    </xf>
    <xf numFmtId="0" fontId="12" fillId="0" borderId="151" xfId="0" applyFont="1" applyBorder="1" applyAlignment="1" applyProtection="1">
      <alignment horizontal="center" vertical="center"/>
    </xf>
    <xf numFmtId="0" fontId="77" fillId="7" borderId="152" xfId="0" applyFont="1" applyFill="1" applyBorder="1" applyAlignment="1" applyProtection="1">
      <alignment horizontal="center" vertical="center"/>
    </xf>
    <xf numFmtId="0" fontId="77" fillId="7" borderId="151" xfId="0" applyFont="1" applyFill="1" applyBorder="1" applyAlignment="1" applyProtection="1">
      <alignment horizontal="center" vertical="center"/>
    </xf>
    <xf numFmtId="0" fontId="11" fillId="7" borderId="152" xfId="0" applyFont="1" applyFill="1" applyBorder="1" applyAlignment="1" applyProtection="1">
      <alignment horizontal="center" vertical="center"/>
      <protection locked="0"/>
    </xf>
    <xf numFmtId="0" fontId="11" fillId="7" borderId="70" xfId="0" applyFont="1" applyFill="1" applyBorder="1" applyAlignment="1" applyProtection="1">
      <alignment horizontal="center" vertical="center"/>
      <protection locked="0"/>
    </xf>
    <xf numFmtId="0" fontId="11" fillId="4" borderId="153" xfId="0" applyFont="1" applyFill="1" applyBorder="1" applyAlignment="1" applyProtection="1">
      <alignment horizontal="center" vertical="center" wrapText="1"/>
    </xf>
    <xf numFmtId="0" fontId="11" fillId="4" borderId="154" xfId="0" applyFont="1" applyFill="1" applyBorder="1" applyAlignment="1" applyProtection="1">
      <alignment horizontal="center" vertical="center"/>
    </xf>
    <xf numFmtId="0" fontId="11" fillId="4" borderId="160" xfId="0" applyFont="1" applyFill="1" applyBorder="1" applyAlignment="1" applyProtection="1">
      <alignment horizontal="center" vertical="center"/>
    </xf>
    <xf numFmtId="0" fontId="11" fillId="4" borderId="40" xfId="0" applyFont="1" applyFill="1" applyBorder="1" applyAlignment="1" applyProtection="1">
      <alignment horizontal="center" vertical="center"/>
    </xf>
    <xf numFmtId="0" fontId="11" fillId="4" borderId="163"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26" fillId="2" borderId="155" xfId="0" applyFont="1" applyFill="1" applyBorder="1" applyAlignment="1" applyProtection="1">
      <alignment horizontal="center" vertical="center"/>
      <protection locked="0"/>
    </xf>
    <xf numFmtId="0" fontId="26" fillId="2" borderId="156" xfId="0" applyFont="1" applyFill="1" applyBorder="1" applyAlignment="1" applyProtection="1">
      <alignment horizontal="center" vertical="center"/>
      <protection locked="0"/>
    </xf>
    <xf numFmtId="0" fontId="26" fillId="2" borderId="157" xfId="0" applyFont="1" applyFill="1" applyBorder="1" applyAlignment="1" applyProtection="1">
      <alignment horizontal="center" vertical="center"/>
      <protection locked="0"/>
    </xf>
    <xf numFmtId="0" fontId="42" fillId="5" borderId="34" xfId="0" applyFont="1" applyFill="1" applyBorder="1" applyAlignment="1" applyProtection="1">
      <alignment horizontal="center" vertical="center"/>
      <protection locked="0"/>
    </xf>
    <xf numFmtId="0" fontId="42" fillId="5" borderId="35" xfId="0" applyFont="1" applyFill="1" applyBorder="1" applyAlignment="1" applyProtection="1">
      <alignment horizontal="center" vertical="center"/>
      <protection locked="0"/>
    </xf>
    <xf numFmtId="0" fontId="9" fillId="5" borderId="40" xfId="0" applyFont="1" applyFill="1" applyBorder="1" applyAlignment="1" applyProtection="1">
      <alignment horizontal="center" vertical="center"/>
      <protection locked="0"/>
    </xf>
    <xf numFmtId="0" fontId="9" fillId="5" borderId="35" xfId="0" applyFont="1" applyFill="1" applyBorder="1" applyAlignment="1" applyProtection="1">
      <alignment horizontal="center" vertical="center"/>
      <protection locked="0"/>
    </xf>
    <xf numFmtId="0" fontId="9" fillId="5" borderId="39" xfId="0" applyFont="1" applyFill="1" applyBorder="1" applyAlignment="1" applyProtection="1">
      <alignment horizontal="center" vertical="center"/>
      <protection locked="0"/>
    </xf>
    <xf numFmtId="0" fontId="85" fillId="5" borderId="40" xfId="0" applyFont="1" applyFill="1" applyBorder="1" applyAlignment="1" applyProtection="1">
      <alignment horizontal="center" vertical="center"/>
      <protection locked="0"/>
    </xf>
    <xf numFmtId="0" fontId="42" fillId="5" borderId="39" xfId="0" applyFont="1" applyFill="1" applyBorder="1" applyAlignment="1" applyProtection="1">
      <alignment horizontal="center" vertical="center"/>
      <protection locked="0"/>
    </xf>
    <xf numFmtId="0" fontId="40" fillId="5" borderId="40" xfId="2" applyFont="1" applyFill="1" applyBorder="1" applyAlignment="1" applyProtection="1">
      <alignment horizontal="center" vertical="center"/>
      <protection locked="0"/>
    </xf>
    <xf numFmtId="0" fontId="40" fillId="5" borderId="35" xfId="0" applyFont="1" applyFill="1" applyBorder="1" applyAlignment="1" applyProtection="1">
      <alignment horizontal="center" vertical="center"/>
      <protection locked="0"/>
    </xf>
    <xf numFmtId="0" fontId="40" fillId="5" borderId="125" xfId="0" applyFont="1" applyFill="1" applyBorder="1" applyAlignment="1" applyProtection="1">
      <alignment horizontal="center" vertical="center"/>
      <protection locked="0"/>
    </xf>
    <xf numFmtId="0" fontId="5" fillId="2" borderId="91" xfId="0" applyFont="1" applyFill="1" applyBorder="1" applyAlignment="1" applyProtection="1">
      <alignment horizontal="center" vertical="center"/>
    </xf>
    <xf numFmtId="0" fontId="5" fillId="2" borderId="90" xfId="0" applyFont="1" applyFill="1" applyBorder="1" applyAlignment="1" applyProtection="1">
      <alignment horizontal="center" vertical="center"/>
    </xf>
    <xf numFmtId="0" fontId="5" fillId="2" borderId="92" xfId="0" applyFont="1" applyFill="1" applyBorder="1" applyAlignment="1" applyProtection="1">
      <alignment horizontal="center" vertical="center"/>
    </xf>
    <xf numFmtId="0" fontId="12" fillId="2" borderId="90" xfId="0" applyFont="1" applyFill="1" applyBorder="1" applyAlignment="1" applyProtection="1">
      <alignment horizontal="center" vertical="center"/>
    </xf>
    <xf numFmtId="0" fontId="12" fillId="2" borderId="92" xfId="0" applyFont="1" applyFill="1" applyBorder="1" applyAlignment="1" applyProtection="1">
      <alignment horizontal="center" vertical="center"/>
    </xf>
    <xf numFmtId="0" fontId="3" fillId="5" borderId="118" xfId="0" applyFont="1" applyFill="1" applyBorder="1" applyAlignment="1" applyProtection="1">
      <alignment horizontal="center" vertical="center"/>
      <protection locked="0"/>
    </xf>
    <xf numFmtId="0" fontId="3" fillId="5" borderId="90" xfId="0" applyFont="1" applyFill="1" applyBorder="1" applyAlignment="1" applyProtection="1">
      <alignment horizontal="center" vertical="center"/>
      <protection locked="0"/>
    </xf>
    <xf numFmtId="0" fontId="3" fillId="5" borderId="119" xfId="0" applyFont="1" applyFill="1" applyBorder="1" applyAlignment="1" applyProtection="1">
      <alignment horizontal="center" vertical="center"/>
      <protection locked="0"/>
    </xf>
    <xf numFmtId="2" fontId="11" fillId="3" borderId="161" xfId="0" applyNumberFormat="1" applyFont="1" applyFill="1" applyBorder="1" applyAlignment="1" applyProtection="1">
      <alignment horizontal="center" vertical="center"/>
      <protection hidden="1"/>
    </xf>
    <xf numFmtId="2" fontId="11" fillId="3" borderId="162" xfId="0" applyNumberFormat="1" applyFont="1" applyFill="1" applyBorder="1" applyAlignment="1" applyProtection="1">
      <alignment horizontal="center" vertical="center"/>
      <protection hidden="1"/>
    </xf>
    <xf numFmtId="0" fontId="42" fillId="5" borderId="1" xfId="0" applyFont="1" applyFill="1" applyBorder="1" applyAlignment="1" applyProtection="1">
      <alignment horizontal="center" vertical="center"/>
      <protection locked="0"/>
    </xf>
    <xf numFmtId="0" fontId="42" fillId="5" borderId="2" xfId="0" applyFont="1" applyFill="1" applyBorder="1" applyAlignment="1" applyProtection="1">
      <alignment horizontal="center" vertical="center"/>
      <protection locked="0"/>
    </xf>
    <xf numFmtId="0" fontId="85" fillId="5" borderId="15" xfId="0" applyFont="1" applyFill="1" applyBorder="1" applyAlignment="1" applyProtection="1">
      <alignment horizontal="center" vertical="center"/>
      <protection locked="0"/>
    </xf>
    <xf numFmtId="0" fontId="42" fillId="5" borderId="18" xfId="0" applyFont="1" applyFill="1" applyBorder="1" applyAlignment="1" applyProtection="1">
      <alignment horizontal="center" vertical="center"/>
      <protection locked="0"/>
    </xf>
    <xf numFmtId="0" fontId="42" fillId="5" borderId="2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11" fillId="5" borderId="44" xfId="0" applyFont="1" applyFill="1" applyBorder="1" applyAlignment="1" applyProtection="1">
      <alignment horizontal="center" vertical="center"/>
      <protection locked="0"/>
    </xf>
    <xf numFmtId="0" fontId="11" fillId="5" borderId="158" xfId="0" applyFont="1" applyFill="1" applyBorder="1" applyAlignment="1" applyProtection="1">
      <alignment horizontal="center" vertical="center"/>
      <protection locked="0"/>
    </xf>
    <xf numFmtId="0" fontId="2" fillId="0" borderId="141" xfId="0" applyFont="1" applyBorder="1" applyAlignment="1" applyProtection="1">
      <alignment horizontal="center" vertical="center"/>
      <protection locked="0"/>
    </xf>
    <xf numFmtId="0" fontId="2" fillId="0" borderId="142" xfId="0" applyFont="1" applyBorder="1" applyAlignment="1" applyProtection="1">
      <alignment horizontal="center" vertical="center"/>
      <protection locked="0"/>
    </xf>
    <xf numFmtId="0" fontId="33" fillId="0" borderId="143" xfId="0" applyFont="1" applyBorder="1" applyAlignment="1" applyProtection="1">
      <alignment horizontal="center" vertical="center"/>
    </xf>
    <xf numFmtId="0" fontId="33" fillId="0" borderId="144" xfId="0" applyFont="1" applyBorder="1" applyAlignment="1" applyProtection="1">
      <alignment horizontal="center" vertical="center"/>
    </xf>
    <xf numFmtId="0" fontId="33" fillId="0" borderId="145" xfId="0" applyFont="1" applyBorder="1" applyAlignment="1" applyProtection="1">
      <alignment horizontal="center" vertical="center"/>
    </xf>
    <xf numFmtId="0" fontId="4" fillId="0" borderId="69" xfId="0" applyFont="1" applyBorder="1" applyAlignment="1" applyProtection="1">
      <alignment horizontal="center" vertical="center"/>
    </xf>
    <xf numFmtId="0" fontId="15" fillId="0" borderId="70" xfId="0" applyFont="1" applyBorder="1" applyAlignment="1" applyProtection="1">
      <alignment horizontal="center" vertical="center"/>
    </xf>
    <xf numFmtId="0" fontId="15" fillId="0" borderId="71" xfId="0" applyFont="1" applyBorder="1" applyAlignment="1" applyProtection="1">
      <alignment horizontal="center" vertical="center"/>
    </xf>
    <xf numFmtId="0" fontId="15" fillId="0" borderId="81"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00" xfId="0" applyFont="1" applyBorder="1" applyAlignment="1" applyProtection="1">
      <alignment horizontal="center" vertical="center"/>
    </xf>
    <xf numFmtId="0" fontId="5" fillId="2" borderId="72" xfId="0" applyFont="1" applyFill="1" applyBorder="1" applyAlignment="1" applyProtection="1">
      <alignment horizontal="center" vertical="center"/>
    </xf>
    <xf numFmtId="0" fontId="11" fillId="2" borderId="73" xfId="0" applyFont="1" applyFill="1" applyBorder="1" applyAlignment="1" applyProtection="1">
      <alignment horizontal="center" vertical="center"/>
    </xf>
    <xf numFmtId="0" fontId="11" fillId="2" borderId="74" xfId="0" applyFont="1" applyFill="1" applyBorder="1" applyAlignment="1" applyProtection="1">
      <alignment horizontal="center" vertical="center"/>
    </xf>
    <xf numFmtId="0" fontId="11" fillId="0" borderId="75" xfId="0" applyFont="1" applyBorder="1" applyAlignment="1" applyProtection="1">
      <alignment horizontal="center"/>
      <protection locked="0"/>
    </xf>
    <xf numFmtId="0" fontId="11" fillId="0" borderId="73" xfId="0" applyFont="1" applyBorder="1" applyAlignment="1" applyProtection="1">
      <alignment horizontal="center"/>
      <protection locked="0"/>
    </xf>
    <xf numFmtId="0" fontId="11" fillId="0" borderId="76" xfId="0" applyFont="1" applyBorder="1" applyAlignment="1" applyProtection="1">
      <alignment horizontal="center"/>
      <protection locked="0"/>
    </xf>
    <xf numFmtId="0" fontId="11" fillId="2" borderId="10" xfId="0" applyFont="1" applyFill="1" applyBorder="1" applyAlignment="1" applyProtection="1">
      <alignment horizontal="center" vertical="center"/>
    </xf>
    <xf numFmtId="0" fontId="11" fillId="0" borderId="12" xfId="0" applyFont="1" applyBorder="1" applyAlignment="1" applyProtection="1">
      <alignment horizontal="center" vertical="center"/>
      <protection locked="0"/>
    </xf>
    <xf numFmtId="0" fontId="0" fillId="0" borderId="5" xfId="0" applyBorder="1" applyAlignment="1">
      <alignment horizontal="center" vertical="center"/>
    </xf>
    <xf numFmtId="0" fontId="0" fillId="0" borderId="80" xfId="0" applyBorder="1" applyAlignment="1">
      <alignment horizontal="center" vertical="center"/>
    </xf>
    <xf numFmtId="0" fontId="11" fillId="0" borderId="138" xfId="0" applyFont="1" applyBorder="1" applyAlignment="1" applyProtection="1">
      <alignment horizontal="center" vertical="center"/>
    </xf>
    <xf numFmtId="0" fontId="11" fillId="0" borderId="139" xfId="0" applyFont="1" applyBorder="1" applyAlignment="1" applyProtection="1">
      <alignment horizontal="center" vertical="center"/>
    </xf>
    <xf numFmtId="0" fontId="26" fillId="0" borderId="139" xfId="0" applyFont="1" applyBorder="1" applyAlignment="1" applyProtection="1">
      <alignment horizontal="center" vertical="center"/>
    </xf>
    <xf numFmtId="0" fontId="15" fillId="0" borderId="139" xfId="0" applyFont="1" applyBorder="1" applyAlignment="1" applyProtection="1">
      <alignment horizontal="center" vertical="center"/>
    </xf>
    <xf numFmtId="0" fontId="2" fillId="0" borderId="139" xfId="0" applyFont="1" applyBorder="1" applyAlignment="1" applyProtection="1">
      <alignment horizontal="center" vertical="center"/>
    </xf>
    <xf numFmtId="0" fontId="11" fillId="0" borderId="140" xfId="0" applyFont="1" applyBorder="1" applyAlignment="1" applyProtection="1">
      <alignment horizontal="center" vertical="center"/>
    </xf>
    <xf numFmtId="0" fontId="2" fillId="0" borderId="134" xfId="0" applyFont="1" applyBorder="1" applyAlignment="1" applyProtection="1">
      <alignment horizontal="center" vertical="center"/>
    </xf>
    <xf numFmtId="0" fontId="11" fillId="0" borderId="135" xfId="0" applyFont="1" applyBorder="1" applyAlignment="1" applyProtection="1">
      <alignment horizontal="center" vertical="center"/>
    </xf>
    <xf numFmtId="0" fontId="15" fillId="0" borderId="45" xfId="0" applyFont="1" applyBorder="1" applyAlignment="1" applyProtection="1">
      <alignment horizontal="center" vertical="center"/>
    </xf>
    <xf numFmtId="0" fontId="2" fillId="0" borderId="45" xfId="0" applyFont="1" applyBorder="1" applyAlignment="1" applyProtection="1">
      <alignment horizontal="center" vertical="center"/>
    </xf>
    <xf numFmtId="0" fontId="11" fillId="0" borderId="137" xfId="0" applyFont="1" applyBorder="1" applyAlignment="1" applyProtection="1">
      <alignment horizontal="center" vertical="center"/>
    </xf>
    <xf numFmtId="0" fontId="15" fillId="0" borderId="134" xfId="0" applyFont="1" applyBorder="1" applyAlignment="1" applyProtection="1">
      <alignment horizontal="center" vertical="center"/>
    </xf>
    <xf numFmtId="0" fontId="11" fillId="3" borderId="128" xfId="0" applyFont="1" applyFill="1" applyBorder="1" applyAlignment="1" applyProtection="1">
      <alignment horizontal="center" vertical="center"/>
    </xf>
    <xf numFmtId="0" fontId="11" fillId="3" borderId="119" xfId="0" applyFont="1" applyFill="1" applyBorder="1" applyAlignment="1" applyProtection="1">
      <alignment horizontal="center" vertical="center"/>
    </xf>
    <xf numFmtId="0" fontId="11" fillId="3" borderId="91" xfId="0" applyFont="1" applyFill="1" applyBorder="1" applyAlignment="1" applyProtection="1">
      <alignment horizontal="left"/>
    </xf>
    <xf numFmtId="0" fontId="11" fillId="3" borderId="90" xfId="0" applyFont="1" applyFill="1" applyBorder="1" applyAlignment="1" applyProtection="1">
      <alignment horizontal="left"/>
    </xf>
    <xf numFmtId="0" fontId="11" fillId="3" borderId="119" xfId="0" applyFont="1" applyFill="1" applyBorder="1" applyAlignment="1" applyProtection="1">
      <alignment horizontal="left"/>
    </xf>
    <xf numFmtId="176" fontId="11" fillId="3" borderId="91" xfId="0" applyNumberFormat="1" applyFont="1" applyFill="1" applyBorder="1" applyAlignment="1" applyProtection="1">
      <alignment horizontal="center" vertical="center"/>
      <protection hidden="1"/>
    </xf>
    <xf numFmtId="176" fontId="11" fillId="3" borderId="90" xfId="0" applyNumberFormat="1" applyFont="1" applyFill="1" applyBorder="1" applyAlignment="1" applyProtection="1">
      <alignment horizontal="center" vertical="center"/>
      <protection hidden="1"/>
    </xf>
    <xf numFmtId="176" fontId="11" fillId="3" borderId="119" xfId="0" applyNumberFormat="1" applyFont="1" applyFill="1" applyBorder="1" applyAlignment="1" applyProtection="1">
      <alignment horizontal="center" vertical="center"/>
      <protection hidden="1"/>
    </xf>
    <xf numFmtId="0" fontId="11" fillId="0" borderId="121" xfId="0" applyFont="1" applyBorder="1" applyAlignment="1" applyProtection="1">
      <alignment horizontal="center" vertical="center"/>
    </xf>
    <xf numFmtId="0" fontId="11" fillId="0" borderId="97" xfId="0" applyFont="1" applyBorder="1" applyAlignment="1" applyProtection="1">
      <alignment horizontal="center" vertical="center"/>
    </xf>
    <xf numFmtId="0" fontId="11" fillId="0" borderId="99" xfId="0" applyFont="1" applyBorder="1" applyAlignment="1" applyProtection="1">
      <alignment horizontal="center" vertical="center"/>
    </xf>
    <xf numFmtId="0" fontId="11" fillId="4" borderId="131" xfId="0" applyFont="1" applyFill="1" applyBorder="1" applyAlignment="1" applyProtection="1">
      <alignment horizontal="center" vertical="center"/>
    </xf>
    <xf numFmtId="0" fontId="11" fillId="0" borderId="132" xfId="0" applyFont="1" applyBorder="1" applyAlignment="1" applyProtection="1">
      <alignment horizontal="center" vertical="center"/>
    </xf>
    <xf numFmtId="0" fontId="11" fillId="0" borderId="4" xfId="0" applyFont="1" applyBorder="1" applyAlignment="1" applyProtection="1">
      <alignment horizontal="center"/>
    </xf>
    <xf numFmtId="0" fontId="11" fillId="0" borderId="5" xfId="0" applyFont="1" applyBorder="1" applyAlignment="1" applyProtection="1">
      <alignment horizontal="center"/>
    </xf>
    <xf numFmtId="0" fontId="11" fillId="0" borderId="6" xfId="0" applyFont="1" applyBorder="1" applyAlignment="1" applyProtection="1">
      <alignment horizontal="center"/>
    </xf>
    <xf numFmtId="0" fontId="11" fillId="0" borderId="126"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36"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16" xfId="0" applyFont="1" applyBorder="1" applyAlignment="1" applyProtection="1">
      <alignment horizontal="left" vertical="center"/>
    </xf>
    <xf numFmtId="0" fontId="13" fillId="4" borderId="15"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0" borderId="36"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1" fillId="3" borderId="127"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3" borderId="4" xfId="0" applyFont="1" applyFill="1" applyBorder="1" applyAlignment="1" applyProtection="1">
      <alignment horizontal="left"/>
    </xf>
    <xf numFmtId="0" fontId="11" fillId="3" borderId="5" xfId="0" applyFont="1" applyFill="1" applyBorder="1" applyAlignment="1" applyProtection="1">
      <alignment horizontal="left"/>
    </xf>
    <xf numFmtId="0" fontId="11" fillId="3" borderId="6" xfId="0" applyFont="1" applyFill="1" applyBorder="1" applyAlignment="1" applyProtection="1">
      <alignment horizontal="left"/>
    </xf>
    <xf numFmtId="176" fontId="11" fillId="3" borderId="4" xfId="0" applyNumberFormat="1" applyFont="1" applyFill="1" applyBorder="1" applyAlignment="1" applyProtection="1">
      <alignment horizontal="center" vertical="center"/>
      <protection hidden="1"/>
    </xf>
    <xf numFmtId="176" fontId="11" fillId="3" borderId="5" xfId="0" applyNumberFormat="1" applyFont="1" applyFill="1" applyBorder="1" applyAlignment="1" applyProtection="1">
      <alignment horizontal="center" vertical="center"/>
      <protection hidden="1"/>
    </xf>
    <xf numFmtId="176" fontId="11" fillId="3" borderId="6" xfId="0" applyNumberFormat="1" applyFont="1" applyFill="1" applyBorder="1" applyAlignment="1" applyProtection="1">
      <alignment horizontal="center" vertical="center"/>
      <protection hidden="1"/>
    </xf>
    <xf numFmtId="0" fontId="11" fillId="0" borderId="34" xfId="0" applyFont="1" applyBorder="1" applyAlignment="1" applyProtection="1">
      <alignment horizontal="left" vertical="center"/>
    </xf>
    <xf numFmtId="0" fontId="11" fillId="0" borderId="35" xfId="0" applyFont="1" applyBorder="1" applyAlignment="1" applyProtection="1">
      <alignment horizontal="left" vertical="center"/>
    </xf>
    <xf numFmtId="0" fontId="11" fillId="0" borderId="38" xfId="0" applyFont="1" applyBorder="1" applyAlignment="1" applyProtection="1">
      <alignment horizontal="left" vertical="center"/>
    </xf>
    <xf numFmtId="176" fontId="11" fillId="0" borderId="34" xfId="0" applyNumberFormat="1" applyFont="1" applyBorder="1" applyAlignment="1" applyProtection="1">
      <alignment horizontal="center" vertical="center"/>
      <protection hidden="1"/>
    </xf>
    <xf numFmtId="176" fontId="11" fillId="0" borderId="35" xfId="0" applyNumberFormat="1" applyFont="1" applyBorder="1" applyAlignment="1" applyProtection="1">
      <alignment horizontal="center" vertical="center"/>
      <protection hidden="1"/>
    </xf>
    <xf numFmtId="176" fontId="11" fillId="0" borderId="38" xfId="0" applyNumberFormat="1" applyFont="1" applyBorder="1" applyAlignment="1" applyProtection="1">
      <alignment horizontal="center" vertical="center"/>
      <protection hidden="1"/>
    </xf>
    <xf numFmtId="0" fontId="11" fillId="4" borderId="121" xfId="0" applyFont="1" applyFill="1" applyBorder="1" applyAlignment="1" applyProtection="1">
      <alignment horizontal="center" vertical="center"/>
    </xf>
    <xf numFmtId="0" fontId="11" fillId="4" borderId="97" xfId="0" applyFont="1" applyFill="1" applyBorder="1" applyAlignment="1" applyProtection="1">
      <alignment horizontal="center" vertical="center"/>
    </xf>
    <xf numFmtId="0" fontId="11" fillId="4" borderId="99"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80" xfId="0" applyFont="1" applyFill="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32" xfId="0" applyFont="1" applyBorder="1" applyAlignment="1" applyProtection="1">
      <alignment horizontal="left" vertical="center"/>
    </xf>
    <xf numFmtId="0" fontId="11" fillId="0" borderId="21" xfId="0" applyFont="1" applyBorder="1" applyAlignment="1" applyProtection="1">
      <alignment horizontal="left" vertical="center"/>
    </xf>
    <xf numFmtId="0" fontId="11" fillId="0" borderId="43" xfId="0" applyFont="1" applyBorder="1" applyAlignment="1" applyProtection="1">
      <alignment horizontal="left" vertical="center"/>
    </xf>
    <xf numFmtId="0" fontId="11" fillId="5" borderId="88" xfId="0" applyFont="1" applyFill="1" applyBorder="1" applyAlignment="1" applyProtection="1">
      <alignment horizontal="center" vertical="center"/>
    </xf>
    <xf numFmtId="0" fontId="11" fillId="5" borderId="88" xfId="0" applyFont="1" applyFill="1" applyBorder="1" applyAlignment="1" applyProtection="1">
      <alignment horizontal="center" vertical="center"/>
      <protection locked="0"/>
    </xf>
    <xf numFmtId="0" fontId="9" fillId="5" borderId="88" xfId="0" applyFont="1" applyFill="1" applyBorder="1" applyAlignment="1" applyProtection="1">
      <alignment horizontal="center" vertical="center"/>
    </xf>
    <xf numFmtId="0" fontId="9" fillId="5" borderId="86" xfId="0" applyFont="1" applyFill="1" applyBorder="1" applyAlignment="1" applyProtection="1">
      <alignment horizontal="center" vertical="center"/>
    </xf>
    <xf numFmtId="0" fontId="11" fillId="2" borderId="88" xfId="0" applyFont="1" applyFill="1" applyBorder="1" applyAlignment="1" applyProtection="1">
      <alignment horizontal="center" vertical="center"/>
    </xf>
    <xf numFmtId="0" fontId="11" fillId="2" borderId="89" xfId="0" applyFont="1" applyFill="1" applyBorder="1" applyAlignment="1" applyProtection="1">
      <alignment horizontal="center" vertical="center"/>
    </xf>
    <xf numFmtId="0" fontId="11" fillId="2" borderId="91" xfId="0" applyFont="1" applyFill="1" applyBorder="1" applyAlignment="1" applyProtection="1">
      <alignment horizontal="center" vertical="center"/>
    </xf>
    <xf numFmtId="0" fontId="11" fillId="2" borderId="90" xfId="0" applyFont="1" applyFill="1" applyBorder="1" applyAlignment="1" applyProtection="1">
      <alignment horizontal="center" vertical="center"/>
    </xf>
    <xf numFmtId="0" fontId="11" fillId="2" borderId="92" xfId="0" applyFont="1" applyFill="1" applyBorder="1" applyAlignment="1" applyProtection="1">
      <alignment horizontal="center" vertical="center"/>
    </xf>
    <xf numFmtId="0" fontId="11" fillId="4" borderId="118" xfId="0" applyFont="1" applyFill="1" applyBorder="1" applyAlignment="1" applyProtection="1">
      <alignment horizontal="center" vertical="center"/>
      <protection locked="0"/>
    </xf>
    <xf numFmtId="0" fontId="11" fillId="4" borderId="90" xfId="0" applyFont="1" applyFill="1" applyBorder="1" applyAlignment="1" applyProtection="1">
      <alignment horizontal="center" vertical="center"/>
      <protection locked="0"/>
    </xf>
    <xf numFmtId="0" fontId="11" fillId="4" borderId="120" xfId="0" applyFont="1" applyFill="1" applyBorder="1" applyAlignment="1" applyProtection="1">
      <alignment horizontal="center" vertical="center"/>
      <protection locked="0"/>
    </xf>
    <xf numFmtId="2" fontId="11" fillId="3" borderId="12" xfId="0" applyNumberFormat="1" applyFont="1" applyFill="1" applyBorder="1" applyAlignment="1" applyProtection="1">
      <alignment horizontal="center"/>
      <protection hidden="1"/>
    </xf>
    <xf numFmtId="2" fontId="11" fillId="3" borderId="5" xfId="0" applyNumberFormat="1" applyFont="1" applyFill="1" applyBorder="1" applyAlignment="1" applyProtection="1">
      <alignment horizontal="center"/>
      <protection hidden="1"/>
    </xf>
    <xf numFmtId="2" fontId="11" fillId="3" borderId="6" xfId="0" applyNumberFormat="1" applyFont="1" applyFill="1" applyBorder="1" applyAlignment="1" applyProtection="1">
      <alignment horizontal="center"/>
      <protection hidden="1"/>
    </xf>
    <xf numFmtId="0" fontId="11" fillId="2" borderId="26"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0" borderId="25" xfId="0" applyFont="1" applyBorder="1" applyAlignment="1" applyProtection="1">
      <alignment horizontal="center" vertical="center"/>
    </xf>
    <xf numFmtId="0" fontId="11" fillId="0" borderId="27" xfId="0" applyFont="1" applyBorder="1" applyAlignment="1" applyProtection="1">
      <alignment horizontal="center" vertical="center"/>
    </xf>
    <xf numFmtId="2" fontId="11" fillId="3" borderId="36" xfId="0" applyNumberFormat="1" applyFont="1" applyFill="1" applyBorder="1" applyAlignment="1" applyProtection="1">
      <alignment horizontal="center" vertical="center"/>
      <protection hidden="1"/>
    </xf>
    <xf numFmtId="2" fontId="11" fillId="3" borderId="16" xfId="0" applyNumberFormat="1" applyFont="1" applyFill="1" applyBorder="1" applyAlignment="1" applyProtection="1">
      <alignment horizontal="center" vertical="center"/>
      <protection hidden="1"/>
    </xf>
    <xf numFmtId="0" fontId="5" fillId="2" borderId="26"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87" xfId="0" applyFont="1" applyFill="1" applyBorder="1" applyAlignment="1" applyProtection="1">
      <alignment horizontal="center" vertical="center"/>
    </xf>
    <xf numFmtId="0" fontId="5" fillId="2" borderId="88" xfId="0" applyFont="1" applyFill="1" applyBorder="1" applyAlignment="1" applyProtection="1">
      <alignment horizontal="center" vertical="center"/>
    </xf>
    <xf numFmtId="0" fontId="5" fillId="2" borderId="89"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0" borderId="5" xfId="0" applyFont="1" applyBorder="1" applyAlignment="1" applyProtection="1">
      <alignment horizontal="center" vertical="center"/>
    </xf>
    <xf numFmtId="0" fontId="11" fillId="2" borderId="93" xfId="0" applyFont="1" applyFill="1" applyBorder="1" applyAlignment="1" applyProtection="1">
      <alignment horizontal="center" vertical="center"/>
    </xf>
    <xf numFmtId="0" fontId="3" fillId="5" borderId="88" xfId="0" applyFont="1" applyFill="1" applyBorder="1" applyAlignment="1" applyProtection="1">
      <alignment horizontal="right" vertical="center"/>
    </xf>
    <xf numFmtId="0" fontId="11" fillId="5" borderId="88" xfId="0" applyFont="1" applyFill="1" applyBorder="1" applyAlignment="1" applyProtection="1">
      <alignment horizontal="right" vertical="center"/>
    </xf>
    <xf numFmtId="2" fontId="11" fillId="3" borderId="90" xfId="0" applyNumberFormat="1" applyFont="1" applyFill="1" applyBorder="1" applyAlignment="1" applyProtection="1">
      <alignment horizontal="center" vertical="center"/>
      <protection hidden="1"/>
    </xf>
    <xf numFmtId="2" fontId="11" fillId="3" borderId="120" xfId="0" applyNumberFormat="1" applyFont="1" applyFill="1" applyBorder="1" applyAlignment="1" applyProtection="1">
      <alignment horizontal="center" vertical="center"/>
      <protection hidden="1"/>
    </xf>
    <xf numFmtId="0" fontId="11" fillId="0" borderId="81"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81" xfId="0" applyFont="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0" fontId="11" fillId="2" borderId="107" xfId="0" applyFont="1" applyFill="1" applyBorder="1" applyAlignment="1" applyProtection="1">
      <alignment horizontal="center" vertical="center"/>
    </xf>
    <xf numFmtId="0" fontId="11" fillId="2" borderId="97" xfId="0" applyFont="1" applyFill="1" applyBorder="1" applyAlignment="1" applyProtection="1">
      <alignment horizontal="center" vertical="center"/>
    </xf>
    <xf numFmtId="0" fontId="11" fillId="2" borderId="98" xfId="0" applyFont="1" applyFill="1" applyBorder="1" applyAlignment="1" applyProtection="1">
      <alignment horizontal="center" vertical="center"/>
    </xf>
    <xf numFmtId="0" fontId="11" fillId="0" borderId="2" xfId="0" applyFont="1" applyBorder="1" applyAlignment="1" applyProtection="1">
      <alignment horizontal="right" vertical="center"/>
    </xf>
    <xf numFmtId="0" fontId="9" fillId="5" borderId="108" xfId="0" applyFont="1" applyFill="1" applyBorder="1" applyAlignment="1" applyProtection="1">
      <alignment horizontal="right" vertical="center"/>
      <protection locked="0" hidden="1"/>
    </xf>
    <xf numFmtId="0" fontId="83" fillId="0" borderId="97" xfId="0" applyFont="1" applyBorder="1" applyAlignment="1">
      <alignment horizontal="right" vertical="center"/>
    </xf>
    <xf numFmtId="0" fontId="3" fillId="0" borderId="12"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5" xfId="0" applyFont="1" applyBorder="1" applyAlignment="1" applyProtection="1">
      <alignment horizontal="center" vertical="center" wrapText="1"/>
    </xf>
    <xf numFmtId="0" fontId="11" fillId="0" borderId="96" xfId="0" applyFont="1" applyBorder="1" applyAlignment="1" applyProtection="1">
      <alignment horizontal="center" vertical="center"/>
    </xf>
    <xf numFmtId="0" fontId="77" fillId="7" borderId="68" xfId="0" applyFont="1" applyFill="1" applyBorder="1" applyAlignment="1" applyProtection="1">
      <alignment horizontal="center" vertical="center"/>
    </xf>
    <xf numFmtId="0" fontId="77" fillId="7" borderId="31" xfId="0" applyFont="1" applyFill="1" applyBorder="1" applyAlignment="1" applyProtection="1">
      <alignment horizontal="center" vertical="center"/>
    </xf>
    <xf numFmtId="0" fontId="11" fillId="3" borderId="26" xfId="0" applyFont="1" applyFill="1" applyBorder="1" applyAlignment="1" applyProtection="1">
      <alignment horizontal="center"/>
    </xf>
    <xf numFmtId="0" fontId="11" fillId="3" borderId="25" xfId="0" applyFont="1" applyFill="1" applyBorder="1" applyAlignment="1" applyProtection="1">
      <alignment horizontal="center"/>
    </xf>
    <xf numFmtId="0" fontId="11" fillId="3" borderId="31" xfId="0" applyFont="1" applyFill="1" applyBorder="1" applyAlignment="1" applyProtection="1">
      <alignment horizontal="center"/>
    </xf>
    <xf numFmtId="0" fontId="11" fillId="3" borderId="101" xfId="0" applyFont="1" applyFill="1" applyBorder="1" applyAlignment="1" applyProtection="1">
      <alignment horizontal="center"/>
    </xf>
    <xf numFmtId="0" fontId="77" fillId="7" borderId="12" xfId="0" applyFont="1" applyFill="1" applyBorder="1" applyAlignment="1" applyProtection="1">
      <alignment horizontal="center" vertical="center"/>
    </xf>
    <xf numFmtId="0" fontId="77" fillId="7" borderId="10" xfId="0" applyFont="1" applyFill="1" applyBorder="1" applyAlignment="1" applyProtection="1">
      <alignment horizontal="center" vertical="center"/>
    </xf>
    <xf numFmtId="0" fontId="11" fillId="7" borderId="12" xfId="0" applyFont="1" applyFill="1" applyBorder="1" applyAlignment="1" applyProtection="1">
      <alignment horizontal="center" vertical="center"/>
      <protection locked="0"/>
    </xf>
    <xf numFmtId="0" fontId="11" fillId="7" borderId="5" xfId="0" applyFont="1" applyFill="1" applyBorder="1" applyAlignment="1" applyProtection="1">
      <alignment horizontal="center" vertical="center"/>
      <protection locked="0"/>
    </xf>
    <xf numFmtId="0" fontId="11" fillId="3" borderId="10" xfId="0" applyFont="1" applyFill="1" applyBorder="1" applyAlignment="1" applyProtection="1">
      <alignment horizontal="left"/>
    </xf>
    <xf numFmtId="2" fontId="11" fillId="3" borderId="22" xfId="0" applyNumberFormat="1" applyFont="1" applyFill="1" applyBorder="1" applyAlignment="1" applyProtection="1">
      <alignment horizontal="center"/>
      <protection hidden="1"/>
    </xf>
    <xf numFmtId="2" fontId="11" fillId="3" borderId="2" xfId="0" applyNumberFormat="1" applyFont="1" applyFill="1" applyBorder="1" applyAlignment="1" applyProtection="1">
      <alignment horizontal="center"/>
      <protection hidden="1"/>
    </xf>
    <xf numFmtId="0" fontId="11" fillId="7" borderId="18" xfId="0" applyFont="1" applyFill="1" applyBorder="1" applyAlignment="1" applyProtection="1">
      <alignment horizontal="center" vertical="center"/>
    </xf>
    <xf numFmtId="0" fontId="77" fillId="7" borderId="118" xfId="0" applyFont="1" applyFill="1" applyBorder="1" applyAlignment="1" applyProtection="1">
      <alignment horizontal="center" vertical="center"/>
    </xf>
    <xf numFmtId="0" fontId="77" fillId="7" borderId="92" xfId="0" applyFont="1" applyFill="1" applyBorder="1" applyAlignment="1" applyProtection="1">
      <alignment horizontal="center" vertical="center"/>
    </xf>
    <xf numFmtId="0" fontId="11" fillId="7" borderId="118" xfId="0" applyFont="1" applyFill="1" applyBorder="1" applyAlignment="1" applyProtection="1">
      <alignment horizontal="center" vertical="center"/>
      <protection locked="0"/>
    </xf>
    <xf numFmtId="0" fontId="11" fillId="7" borderId="90" xfId="0" applyFont="1" applyFill="1" applyBorder="1" applyAlignment="1" applyProtection="1">
      <alignment horizontal="center" vertical="center"/>
      <protection locked="0"/>
    </xf>
    <xf numFmtId="0" fontId="11" fillId="3" borderId="90" xfId="0" applyFont="1" applyFill="1" applyBorder="1" applyAlignment="1" applyProtection="1">
      <alignment horizontal="center"/>
      <protection hidden="1"/>
    </xf>
    <xf numFmtId="0" fontId="11" fillId="3" borderId="119" xfId="0" applyFont="1" applyFill="1" applyBorder="1" applyAlignment="1" applyProtection="1">
      <alignment horizontal="center"/>
      <protection hidden="1"/>
    </xf>
    <xf numFmtId="0" fontId="100" fillId="0" borderId="118" xfId="0" applyFont="1" applyBorder="1" applyAlignment="1" applyProtection="1">
      <alignment horizontal="center" vertical="center"/>
    </xf>
    <xf numFmtId="0" fontId="100" fillId="0" borderId="90" xfId="0" applyFont="1" applyBorder="1" applyAlignment="1" applyProtection="1">
      <alignment horizontal="center" vertical="center"/>
    </xf>
    <xf numFmtId="0" fontId="100" fillId="0" borderId="92" xfId="0" applyFont="1" applyBorder="1" applyAlignment="1" applyProtection="1">
      <alignment horizontal="center" vertical="center"/>
    </xf>
    <xf numFmtId="0" fontId="11" fillId="7" borderId="92" xfId="0" applyFont="1" applyFill="1" applyBorder="1" applyAlignment="1" applyProtection="1">
      <alignment horizontal="center" vertical="center"/>
      <protection locked="0"/>
    </xf>
    <xf numFmtId="0" fontId="9" fillId="3" borderId="91" xfId="0" applyFont="1" applyFill="1" applyBorder="1" applyAlignment="1" applyProtection="1">
      <alignment horizontal="left" vertical="center"/>
    </xf>
    <xf numFmtId="0" fontId="9" fillId="3" borderId="92" xfId="0" applyFont="1" applyFill="1" applyBorder="1" applyAlignment="1" applyProtection="1">
      <alignment horizontal="left" vertical="center"/>
    </xf>
    <xf numFmtId="0" fontId="11" fillId="5" borderId="19" xfId="0" applyFont="1" applyFill="1" applyBorder="1" applyAlignment="1" applyProtection="1">
      <alignment horizontal="center" vertical="center"/>
      <protection locked="0"/>
    </xf>
    <xf numFmtId="0" fontId="11" fillId="5" borderId="13" xfId="0" applyFont="1" applyFill="1" applyBorder="1" applyAlignment="1" applyProtection="1">
      <alignment horizontal="center" vertical="center"/>
      <protection locked="0"/>
    </xf>
    <xf numFmtId="0" fontId="11" fillId="3" borderId="116" xfId="0" applyFont="1" applyFill="1" applyBorder="1" applyAlignment="1" applyProtection="1">
      <alignment horizontal="left"/>
    </xf>
    <xf numFmtId="0" fontId="11" fillId="3" borderId="115" xfId="0" applyFont="1" applyFill="1" applyBorder="1" applyAlignment="1" applyProtection="1">
      <alignment horizontal="left"/>
    </xf>
    <xf numFmtId="0" fontId="11" fillId="3" borderId="117" xfId="0" applyFont="1" applyFill="1" applyBorder="1" applyAlignment="1" applyProtection="1">
      <alignment horizontal="left"/>
    </xf>
    <xf numFmtId="0" fontId="11" fillId="2" borderId="4" xfId="0" applyFont="1" applyFill="1" applyBorder="1" applyAlignment="1" applyProtection="1">
      <alignment horizontal="center" vertical="center"/>
    </xf>
    <xf numFmtId="0" fontId="5" fillId="2" borderId="1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77" fillId="7" borderId="27" xfId="0" applyFont="1" applyFill="1" applyBorder="1" applyAlignment="1" applyProtection="1">
      <alignment horizontal="center" vertical="center"/>
    </xf>
    <xf numFmtId="0" fontId="11" fillId="7" borderId="10"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42" fillId="2" borderId="26"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2" fontId="11" fillId="3" borderId="5" xfId="0" applyNumberFormat="1" applyFont="1" applyFill="1" applyBorder="1" applyAlignment="1" applyProtection="1">
      <alignment horizontal="center" vertical="center"/>
      <protection hidden="1"/>
    </xf>
    <xf numFmtId="2" fontId="11" fillId="3" borderId="80" xfId="0" applyNumberFormat="1" applyFont="1" applyFill="1" applyBorder="1" applyAlignment="1" applyProtection="1">
      <alignment horizontal="center" vertical="center"/>
      <protection hidden="1"/>
    </xf>
    <xf numFmtId="0" fontId="11" fillId="0" borderId="12" xfId="0" applyFont="1" applyBorder="1" applyAlignment="1" applyProtection="1">
      <alignment horizontal="center" vertical="center"/>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xf>
    <xf numFmtId="0" fontId="9" fillId="3" borderId="10" xfId="0" applyFont="1" applyFill="1" applyBorder="1" applyAlignment="1" applyProtection="1">
      <alignment horizontal="left"/>
    </xf>
    <xf numFmtId="0" fontId="11" fillId="4" borderId="68" xfId="0" applyFont="1" applyFill="1" applyBorder="1" applyAlignment="1" applyProtection="1">
      <alignment horizontal="right" vertical="center"/>
    </xf>
    <xf numFmtId="0" fontId="11" fillId="4" borderId="25" xfId="0" applyFont="1" applyFill="1" applyBorder="1" applyAlignment="1" applyProtection="1">
      <alignment horizontal="right" vertical="center"/>
    </xf>
    <xf numFmtId="0" fontId="77" fillId="7" borderId="25" xfId="0" applyFont="1" applyFill="1" applyBorder="1" applyAlignment="1" applyProtection="1">
      <alignment horizontal="center" vertical="center"/>
    </xf>
    <xf numFmtId="0" fontId="11" fillId="3" borderId="33" xfId="0" applyFont="1" applyFill="1" applyBorder="1" applyAlignment="1" applyProtection="1">
      <alignment horizontal="left"/>
    </xf>
    <xf numFmtId="0" fontId="11" fillId="3" borderId="83" xfId="0" applyFont="1" applyFill="1" applyBorder="1" applyAlignment="1" applyProtection="1">
      <alignment horizontal="left"/>
    </xf>
    <xf numFmtId="0" fontId="3" fillId="4" borderId="22"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11" fillId="3" borderId="15" xfId="0" applyFont="1" applyFill="1" applyBorder="1" applyAlignment="1" applyProtection="1">
      <alignment horizontal="left"/>
    </xf>
    <xf numFmtId="0" fontId="11" fillId="3" borderId="18" xfId="0" applyFont="1" applyFill="1" applyBorder="1" applyAlignment="1" applyProtection="1">
      <alignment horizontal="left"/>
    </xf>
    <xf numFmtId="0" fontId="11" fillId="3" borderId="20" xfId="0" applyFont="1" applyFill="1" applyBorder="1" applyAlignment="1" applyProtection="1">
      <alignment horizontal="left"/>
    </xf>
    <xf numFmtId="0" fontId="11" fillId="0" borderId="22" xfId="0" applyFont="1" applyBorder="1" applyAlignment="1" applyProtection="1">
      <alignment horizontal="center" vertical="center"/>
    </xf>
    <xf numFmtId="0" fontId="3" fillId="4" borderId="68" xfId="0" applyFont="1" applyFill="1" applyBorder="1" applyAlignment="1" applyProtection="1">
      <alignment horizontal="left" vertical="center"/>
    </xf>
    <xf numFmtId="0" fontId="3" fillId="4" borderId="25" xfId="0" applyFont="1" applyFill="1" applyBorder="1" applyAlignment="1" applyProtection="1">
      <alignment horizontal="left" vertical="center"/>
    </xf>
    <xf numFmtId="0" fontId="3" fillId="4" borderId="27" xfId="0" applyFont="1" applyFill="1" applyBorder="1" applyAlignment="1" applyProtection="1">
      <alignment horizontal="left" vertical="center"/>
    </xf>
    <xf numFmtId="0" fontId="77" fillId="7" borderId="19" xfId="0" applyFont="1" applyFill="1" applyBorder="1" applyAlignment="1" applyProtection="1">
      <alignment horizontal="center" vertical="center"/>
    </xf>
    <xf numFmtId="0" fontId="77" fillId="7" borderId="13" xfId="0" applyFont="1" applyFill="1" applyBorder="1" applyAlignment="1" applyProtection="1">
      <alignment horizontal="center" vertical="center"/>
    </xf>
    <xf numFmtId="0" fontId="77" fillId="7" borderId="37" xfId="0" applyFont="1" applyFill="1" applyBorder="1" applyAlignment="1" applyProtection="1">
      <alignment horizontal="center" vertical="center"/>
    </xf>
    <xf numFmtId="0" fontId="11" fillId="7" borderId="19" xfId="0" applyFont="1" applyFill="1" applyBorder="1" applyAlignment="1" applyProtection="1">
      <alignment horizontal="center" vertical="center"/>
      <protection locked="0"/>
    </xf>
    <xf numFmtId="0" fontId="11" fillId="7" borderId="13" xfId="0" applyFont="1" applyFill="1" applyBorder="1" applyAlignment="1" applyProtection="1">
      <alignment horizontal="center" vertical="center"/>
      <protection locked="0"/>
    </xf>
    <xf numFmtId="0" fontId="11" fillId="7" borderId="14" xfId="0" applyFont="1" applyFill="1" applyBorder="1" applyAlignment="1" applyProtection="1">
      <alignment horizontal="center" vertical="center"/>
      <protection locked="0"/>
    </xf>
    <xf numFmtId="0" fontId="10" fillId="4" borderId="68" xfId="0" applyFont="1" applyFill="1" applyBorder="1" applyAlignment="1" applyProtection="1">
      <alignment horizontal="left" vertical="center" wrapText="1"/>
    </xf>
    <xf numFmtId="0" fontId="9" fillId="4" borderId="25" xfId="0" applyFont="1" applyFill="1" applyBorder="1" applyAlignment="1" applyProtection="1">
      <alignment horizontal="left" vertical="center"/>
    </xf>
    <xf numFmtId="0" fontId="9" fillId="4" borderId="27" xfId="0" applyFont="1" applyFill="1" applyBorder="1" applyAlignment="1" applyProtection="1">
      <alignment horizontal="left" vertical="center"/>
    </xf>
    <xf numFmtId="0" fontId="9" fillId="4" borderId="22" xfId="0" applyFont="1" applyFill="1" applyBorder="1" applyAlignment="1" applyProtection="1">
      <alignment horizontal="left" vertical="center"/>
    </xf>
    <xf numFmtId="0" fontId="9" fillId="4" borderId="2" xfId="0" applyFont="1" applyFill="1" applyBorder="1" applyAlignment="1" applyProtection="1">
      <alignment horizontal="left" vertical="center"/>
    </xf>
    <xf numFmtId="0" fontId="9" fillId="4" borderId="9" xfId="0" applyFont="1" applyFill="1" applyBorder="1" applyAlignment="1" applyProtection="1">
      <alignment horizontal="left" vertical="center"/>
    </xf>
    <xf numFmtId="0" fontId="3" fillId="4" borderId="2"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77" fillId="7" borderId="15" xfId="0" applyFont="1" applyFill="1" applyBorder="1" applyAlignment="1" applyProtection="1">
      <alignment horizontal="center" vertical="center"/>
      <protection locked="0"/>
    </xf>
    <xf numFmtId="0" fontId="77" fillId="7" borderId="18" xfId="0" applyFont="1" applyFill="1" applyBorder="1" applyAlignment="1" applyProtection="1">
      <alignment horizontal="center" vertical="center"/>
      <protection locked="0"/>
    </xf>
    <xf numFmtId="2" fontId="11" fillId="3" borderId="1" xfId="0" applyNumberFormat="1" applyFont="1" applyFill="1" applyBorder="1" applyAlignment="1" applyProtection="1">
      <alignment horizontal="center" vertical="center"/>
      <protection hidden="1"/>
    </xf>
    <xf numFmtId="2" fontId="11" fillId="3" borderId="2" xfId="0" applyNumberFormat="1" applyFont="1" applyFill="1" applyBorder="1" applyAlignment="1" applyProtection="1">
      <alignment horizontal="center" vertical="center"/>
      <protection hidden="1"/>
    </xf>
    <xf numFmtId="2" fontId="11" fillId="3" borderId="82" xfId="0" applyNumberFormat="1"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locked="0"/>
    </xf>
    <xf numFmtId="0" fontId="9" fillId="7" borderId="20" xfId="0" applyFont="1" applyFill="1" applyBorder="1" applyAlignment="1" applyProtection="1">
      <alignment horizontal="center" vertical="center"/>
      <protection locked="0"/>
    </xf>
    <xf numFmtId="0" fontId="77" fillId="7" borderId="0" xfId="0" applyFont="1" applyFill="1" applyBorder="1" applyAlignment="1" applyProtection="1">
      <alignment horizontal="center" vertical="center"/>
    </xf>
    <xf numFmtId="2" fontId="11" fillId="3" borderId="1" xfId="0" applyNumberFormat="1" applyFont="1" applyFill="1" applyBorder="1" applyAlignment="1" applyProtection="1">
      <alignment horizontal="left" vertical="center"/>
      <protection hidden="1"/>
    </xf>
    <xf numFmtId="2" fontId="11" fillId="3" borderId="2" xfId="0" applyNumberFormat="1" applyFont="1" applyFill="1" applyBorder="1" applyAlignment="1" applyProtection="1">
      <alignment horizontal="left" vertical="center"/>
      <protection hidden="1"/>
    </xf>
    <xf numFmtId="2" fontId="11" fillId="3" borderId="82" xfId="0" applyNumberFormat="1" applyFont="1" applyFill="1" applyBorder="1" applyAlignment="1" applyProtection="1">
      <alignment horizontal="left" vertical="center"/>
      <protection hidden="1"/>
    </xf>
    <xf numFmtId="0" fontId="16" fillId="5" borderId="103" xfId="0" applyFont="1" applyFill="1" applyBorder="1" applyAlignment="1" applyProtection="1">
      <alignment horizontal="center" vertical="center"/>
    </xf>
    <xf numFmtId="0" fontId="12" fillId="0" borderId="108" xfId="0" applyFont="1" applyBorder="1" applyAlignment="1" applyProtection="1">
      <alignment horizontal="center" vertical="center"/>
    </xf>
    <xf numFmtId="0" fontId="11" fillId="0" borderId="98" xfId="0" applyFont="1" applyBorder="1" applyAlignment="1" applyProtection="1">
      <alignment horizontal="center" vertical="center"/>
    </xf>
    <xf numFmtId="0" fontId="77" fillId="7" borderId="109" xfId="0" applyFont="1" applyFill="1" applyBorder="1" applyAlignment="1" applyProtection="1">
      <alignment horizontal="center" vertical="center"/>
    </xf>
    <xf numFmtId="0" fontId="77" fillId="7" borderId="110" xfId="0" applyFont="1" applyFill="1" applyBorder="1" applyAlignment="1" applyProtection="1">
      <alignment horizontal="center" vertical="center"/>
    </xf>
    <xf numFmtId="0" fontId="11" fillId="7" borderId="108" xfId="0" applyFont="1" applyFill="1" applyBorder="1" applyAlignment="1" applyProtection="1">
      <alignment horizontal="center" vertical="center"/>
      <protection locked="0"/>
    </xf>
    <xf numFmtId="0" fontId="11" fillId="7" borderId="97" xfId="0" applyFont="1" applyFill="1" applyBorder="1" applyAlignment="1" applyProtection="1">
      <alignment horizontal="center" vertical="center"/>
      <protection locked="0"/>
    </xf>
    <xf numFmtId="0" fontId="11" fillId="3" borderId="107" xfId="0" applyFont="1" applyFill="1" applyBorder="1" applyAlignment="1" applyProtection="1">
      <alignment horizontal="left"/>
    </xf>
    <xf numFmtId="0" fontId="11" fillId="3" borderId="97" xfId="0" applyFont="1" applyFill="1" applyBorder="1" applyAlignment="1" applyProtection="1">
      <alignment horizontal="left"/>
    </xf>
    <xf numFmtId="0" fontId="11" fillId="3" borderId="98" xfId="0" applyFont="1" applyFill="1" applyBorder="1" applyAlignment="1" applyProtection="1">
      <alignment horizontal="left"/>
    </xf>
    <xf numFmtId="2" fontId="11" fillId="3" borderId="97" xfId="0" applyNumberFormat="1" applyFont="1" applyFill="1" applyBorder="1" applyAlignment="1" applyProtection="1">
      <alignment horizontal="center"/>
      <protection hidden="1"/>
    </xf>
    <xf numFmtId="2" fontId="11" fillId="3" borderId="111" xfId="0" applyNumberFormat="1" applyFont="1" applyFill="1" applyBorder="1" applyAlignment="1" applyProtection="1">
      <alignment horizontal="center"/>
      <protection hidden="1"/>
    </xf>
    <xf numFmtId="0" fontId="5" fillId="2" borderId="112" xfId="0" applyFont="1" applyFill="1" applyBorder="1" applyAlignment="1" applyProtection="1">
      <alignment horizontal="center" vertical="center" wrapText="1"/>
    </xf>
    <xf numFmtId="0" fontId="5" fillId="2" borderId="113" xfId="0" applyFont="1" applyFill="1" applyBorder="1" applyAlignment="1" applyProtection="1">
      <alignment horizontal="center" vertical="center" wrapText="1"/>
    </xf>
    <xf numFmtId="0" fontId="5" fillId="2" borderId="11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77" fillId="7" borderId="114" xfId="0" applyFont="1" applyFill="1" applyBorder="1" applyAlignment="1" applyProtection="1">
      <alignment horizontal="center" vertical="center"/>
    </xf>
    <xf numFmtId="0" fontId="77" fillId="7" borderId="115"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87"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01" xfId="0" applyFont="1" applyFill="1" applyBorder="1" applyAlignment="1" applyProtection="1">
      <alignment horizontal="center" vertical="center"/>
    </xf>
    <xf numFmtId="0" fontId="11" fillId="0" borderId="88" xfId="0" applyFont="1" applyBorder="1" applyAlignment="1" applyProtection="1">
      <alignment horizontal="left" vertical="center"/>
    </xf>
    <xf numFmtId="0" fontId="11" fillId="4" borderId="88" xfId="0" applyFont="1" applyFill="1" applyBorder="1" applyAlignment="1" applyProtection="1">
      <alignment horizontal="right" vertical="center"/>
    </xf>
    <xf numFmtId="0" fontId="11" fillId="4" borderId="89" xfId="0" applyFont="1" applyFill="1" applyBorder="1" applyAlignment="1" applyProtection="1">
      <alignment horizontal="right" vertical="center"/>
    </xf>
    <xf numFmtId="0" fontId="11" fillId="5" borderId="93" xfId="0" applyFont="1" applyFill="1" applyBorder="1" applyAlignment="1" applyProtection="1">
      <alignment horizontal="center" vertical="center"/>
      <protection locked="0"/>
    </xf>
    <xf numFmtId="0" fontId="11" fillId="2" borderId="68" xfId="0" applyFont="1" applyFill="1" applyBorder="1" applyAlignment="1" applyProtection="1">
      <alignment horizontal="center" vertical="center" wrapText="1"/>
    </xf>
    <xf numFmtId="0" fontId="11" fillId="0" borderId="25" xfId="0" applyFont="1" applyBorder="1" applyAlignment="1" applyProtection="1">
      <alignment horizontal="left" vertical="center"/>
    </xf>
    <xf numFmtId="0" fontId="5" fillId="2" borderId="2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87" xfId="0" applyFont="1" applyFill="1" applyBorder="1" applyAlignment="1" applyProtection="1">
      <alignment horizontal="center" vertical="center" wrapText="1"/>
    </xf>
    <xf numFmtId="0" fontId="5" fillId="2" borderId="89" xfId="0" applyFont="1" applyFill="1" applyBorder="1" applyAlignment="1" applyProtection="1">
      <alignment horizontal="center" vertical="center" wrapText="1"/>
    </xf>
    <xf numFmtId="0" fontId="11" fillId="0" borderId="68" xfId="0" applyFont="1" applyBorder="1" applyAlignment="1" applyProtection="1">
      <alignment horizontal="right" vertical="center"/>
    </xf>
    <xf numFmtId="0" fontId="11" fillId="0" borderId="25" xfId="0" applyFont="1" applyBorder="1" applyAlignment="1" applyProtection="1">
      <alignment horizontal="right" vertical="center"/>
    </xf>
    <xf numFmtId="0" fontId="11" fillId="0" borderId="27" xfId="0" applyFont="1" applyBorder="1" applyAlignment="1" applyProtection="1">
      <alignment horizontal="right" vertical="center"/>
    </xf>
    <xf numFmtId="0" fontId="5" fillId="2" borderId="12" xfId="0" applyFont="1" applyFill="1" applyBorder="1" applyAlignment="1" applyProtection="1">
      <alignment horizontal="center" vertical="center"/>
    </xf>
    <xf numFmtId="0" fontId="11" fillId="5" borderId="5" xfId="0" applyFont="1" applyFill="1" applyBorder="1" applyAlignment="1" applyProtection="1">
      <alignment horizontal="center" vertical="center"/>
    </xf>
    <xf numFmtId="0" fontId="10" fillId="5" borderId="5" xfId="0" applyFont="1" applyFill="1" applyBorder="1" applyAlignment="1" applyProtection="1">
      <alignment horizontal="right" vertical="center"/>
    </xf>
    <xf numFmtId="0" fontId="6" fillId="5" borderId="6" xfId="0" applyFont="1" applyFill="1" applyBorder="1" applyAlignment="1" applyProtection="1">
      <alignment horizontal="right" vertical="center"/>
    </xf>
    <xf numFmtId="0" fontId="11" fillId="5" borderId="102" xfId="0" applyFont="1" applyFill="1" applyBorder="1" applyAlignment="1" applyProtection="1">
      <alignment horizontal="center" vertical="center"/>
      <protection locked="0"/>
    </xf>
    <xf numFmtId="0" fontId="11" fillId="2" borderId="102" xfId="0" applyFont="1" applyFill="1" applyBorder="1" applyAlignment="1" applyProtection="1">
      <alignment horizontal="center" vertical="center"/>
    </xf>
    <xf numFmtId="0" fontId="11" fillId="2" borderId="103" xfId="0" applyFont="1" applyFill="1" applyBorder="1" applyAlignment="1" applyProtection="1">
      <alignment horizontal="center" vertical="center"/>
    </xf>
    <xf numFmtId="0" fontId="11" fillId="2" borderId="104"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2" fontId="11" fillId="3" borderId="80" xfId="0" applyNumberFormat="1" applyFont="1" applyFill="1" applyBorder="1" applyAlignment="1" applyProtection="1">
      <alignment horizontal="center"/>
      <protection hidden="1"/>
    </xf>
    <xf numFmtId="0" fontId="11" fillId="7" borderId="12" xfId="0" applyFont="1" applyFill="1" applyBorder="1" applyAlignment="1" applyProtection="1">
      <alignment horizontal="center" vertical="center"/>
    </xf>
    <xf numFmtId="0" fontId="11" fillId="7" borderId="10" xfId="0" applyFont="1" applyFill="1" applyBorder="1" applyAlignment="1" applyProtection="1">
      <alignment horizontal="center" vertical="center"/>
    </xf>
    <xf numFmtId="0" fontId="11" fillId="7" borderId="80"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2" fontId="11" fillId="5" borderId="24" xfId="0" applyNumberFormat="1" applyFont="1" applyFill="1" applyBorder="1" applyAlignment="1" applyProtection="1">
      <alignment horizontal="center" vertical="center"/>
    </xf>
    <xf numFmtId="2" fontId="11" fillId="5" borderId="21" xfId="0" applyNumberFormat="1" applyFont="1" applyFill="1" applyBorder="1" applyAlignment="1" applyProtection="1">
      <alignment horizontal="center" vertical="center"/>
    </xf>
    <xf numFmtId="2" fontId="11" fillId="5" borderId="2" xfId="0" applyNumberFormat="1" applyFont="1" applyFill="1" applyBorder="1" applyAlignment="1" applyProtection="1">
      <alignment horizontal="center" vertical="center"/>
      <protection locked="0"/>
    </xf>
    <xf numFmtId="0" fontId="7" fillId="0" borderId="36"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20" xfId="0" applyFont="1" applyBorder="1" applyAlignment="1" applyProtection="1">
      <alignment horizontal="center" vertical="center"/>
    </xf>
    <xf numFmtId="0" fontId="11" fillId="7" borderId="2" xfId="0" applyFont="1" applyFill="1" applyBorder="1" applyAlignment="1" applyProtection="1">
      <alignment horizontal="center" vertical="center"/>
      <protection locked="0"/>
    </xf>
    <xf numFmtId="1" fontId="11" fillId="3" borderId="36" xfId="0" applyNumberFormat="1" applyFont="1" applyFill="1" applyBorder="1" applyAlignment="1" applyProtection="1">
      <alignment horizontal="center" vertical="center"/>
      <protection hidden="1"/>
    </xf>
    <xf numFmtId="1" fontId="11" fillId="3" borderId="16" xfId="0" applyNumberFormat="1" applyFont="1" applyFill="1" applyBorder="1" applyAlignment="1" applyProtection="1">
      <alignment horizontal="center" vertical="center"/>
      <protection hidden="1"/>
    </xf>
    <xf numFmtId="0" fontId="11" fillId="0" borderId="18" xfId="0" applyFont="1" applyBorder="1" applyAlignment="1" applyProtection="1">
      <alignment horizontal="center" vertical="center"/>
    </xf>
    <xf numFmtId="0" fontId="11" fillId="0" borderId="84" xfId="0" applyFont="1" applyBorder="1" applyAlignment="1" applyProtection="1">
      <alignment horizontal="center" vertical="center"/>
    </xf>
    <xf numFmtId="0" fontId="11" fillId="2" borderId="22" xfId="0" applyFont="1" applyFill="1" applyBorder="1" applyAlignment="1" applyProtection="1">
      <alignment horizontal="center" vertical="center"/>
    </xf>
    <xf numFmtId="0" fontId="5" fillId="2" borderId="19" xfId="0" applyFont="1" applyFill="1" applyBorder="1" applyAlignment="1" applyProtection="1">
      <alignment horizontal="center" vertical="center"/>
      <protection locked="0" hidden="1"/>
    </xf>
    <xf numFmtId="0" fontId="5" fillId="2" borderId="13" xfId="0" applyFont="1" applyFill="1" applyBorder="1" applyAlignment="1" applyProtection="1">
      <alignment horizontal="center" vertical="center"/>
      <protection locked="0" hidden="1"/>
    </xf>
    <xf numFmtId="0" fontId="5" fillId="2" borderId="37" xfId="0" applyFont="1" applyFill="1" applyBorder="1" applyAlignment="1" applyProtection="1">
      <alignment horizontal="center" vertical="center"/>
      <protection locked="0" hidden="1"/>
    </xf>
    <xf numFmtId="0" fontId="5" fillId="2" borderId="14" xfId="0" applyFont="1" applyFill="1" applyBorder="1" applyAlignment="1" applyProtection="1">
      <alignment horizontal="center" vertical="center"/>
      <protection locked="0" hidden="1"/>
    </xf>
    <xf numFmtId="0" fontId="5" fillId="2" borderId="3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77" fillId="7" borderId="83" xfId="0" applyFont="1" applyFill="1" applyBorder="1" applyAlignment="1" applyProtection="1">
      <alignment horizontal="center" vertical="center"/>
    </xf>
    <xf numFmtId="0" fontId="11" fillId="0" borderId="9" xfId="0" applyFont="1" applyBorder="1" applyAlignment="1" applyProtection="1">
      <alignment horizontal="center" vertical="center"/>
    </xf>
    <xf numFmtId="2" fontId="11" fillId="5" borderId="17" xfId="0" applyNumberFormat="1" applyFont="1" applyFill="1" applyBorder="1" applyAlignment="1" applyProtection="1">
      <alignment horizontal="center" vertical="center"/>
    </xf>
    <xf numFmtId="2" fontId="11" fillId="5" borderId="0" xfId="0" applyNumberFormat="1" applyFont="1" applyFill="1" applyBorder="1" applyAlignment="1" applyProtection="1">
      <alignment horizontal="center" vertical="center"/>
    </xf>
    <xf numFmtId="2" fontId="11" fillId="5" borderId="29" xfId="0" applyNumberFormat="1" applyFont="1" applyFill="1" applyBorder="1" applyAlignment="1" applyProtection="1">
      <alignment horizontal="center" vertical="center"/>
      <protection locked="0"/>
    </xf>
    <xf numFmtId="2" fontId="11" fillId="5" borderId="42" xfId="0" applyNumberFormat="1" applyFont="1" applyFill="1" applyBorder="1" applyAlignment="1" applyProtection="1">
      <alignment horizontal="center" vertical="center"/>
      <protection locked="0"/>
    </xf>
    <xf numFmtId="0" fontId="11" fillId="5" borderId="15" xfId="0" applyFont="1" applyFill="1" applyBorder="1" applyAlignment="1" applyProtection="1">
      <alignment horizontal="center" vertical="center"/>
      <protection locked="0"/>
    </xf>
    <xf numFmtId="0" fontId="11" fillId="5" borderId="18" xfId="0" applyFont="1" applyFill="1" applyBorder="1" applyAlignment="1" applyProtection="1">
      <alignment horizontal="center" vertical="center"/>
      <protection locked="0"/>
    </xf>
    <xf numFmtId="0" fontId="10" fillId="5" borderId="18" xfId="0" applyFont="1" applyFill="1" applyBorder="1" applyAlignment="1" applyProtection="1">
      <alignment horizontal="right" vertical="center"/>
    </xf>
    <xf numFmtId="0" fontId="0" fillId="0" borderId="16" xfId="0" applyBorder="1" applyAlignment="1">
      <alignment horizontal="right" vertical="center"/>
    </xf>
    <xf numFmtId="2" fontId="11" fillId="3" borderId="3" xfId="0" applyNumberFormat="1" applyFont="1" applyFill="1" applyBorder="1" applyAlignment="1" applyProtection="1">
      <alignment horizontal="center" vertical="center"/>
      <protection hidden="1"/>
    </xf>
    <xf numFmtId="0" fontId="3" fillId="0" borderId="9" xfId="0" applyFont="1" applyBorder="1" applyAlignment="1" applyProtection="1">
      <alignment horizontal="center" vertical="center"/>
      <protection locked="0"/>
    </xf>
    <xf numFmtId="0" fontId="11" fillId="0" borderId="68" xfId="0" applyFont="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11" fillId="3" borderId="14" xfId="0" applyFont="1" applyFill="1" applyBorder="1" applyAlignment="1" applyProtection="1">
      <alignment horizontal="left"/>
    </xf>
    <xf numFmtId="0" fontId="26" fillId="2" borderId="33"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protection locked="0"/>
    </xf>
    <xf numFmtId="0" fontId="26" fillId="2" borderId="37" xfId="0" applyFont="1" applyFill="1" applyBorder="1" applyAlignment="1" applyProtection="1">
      <alignment horizontal="center" vertical="center"/>
      <protection locked="0"/>
    </xf>
    <xf numFmtId="0" fontId="11" fillId="7" borderId="15" xfId="0" applyFont="1" applyFill="1" applyBorder="1" applyAlignment="1" applyProtection="1">
      <alignment horizontal="center" vertical="center"/>
      <protection locked="0"/>
    </xf>
    <xf numFmtId="0" fontId="11" fillId="7" borderId="84" xfId="0" applyFont="1" applyFill="1" applyBorder="1" applyAlignment="1" applyProtection="1">
      <alignment horizontal="center" vertical="center"/>
      <protection locked="0"/>
    </xf>
    <xf numFmtId="179" fontId="11" fillId="0" borderId="93" xfId="0" applyNumberFormat="1" applyFont="1" applyBorder="1" applyAlignment="1" applyProtection="1">
      <alignment horizontal="center" vertical="center"/>
      <protection locked="0"/>
    </xf>
    <xf numFmtId="179" fontId="11" fillId="0" borderId="88" xfId="0" applyNumberFormat="1" applyFont="1" applyBorder="1" applyAlignment="1" applyProtection="1">
      <alignment horizontal="center" vertical="center"/>
      <protection locked="0"/>
    </xf>
    <xf numFmtId="0" fontId="9" fillId="0" borderId="100" xfId="0" applyFont="1" applyBorder="1" applyAlignment="1" applyProtection="1">
      <alignment horizontal="center" vertical="center"/>
    </xf>
    <xf numFmtId="0" fontId="11" fillId="2" borderId="25"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xf>
    <xf numFmtId="0" fontId="76" fillId="2" borderId="19" xfId="0" applyFont="1" applyFill="1" applyBorder="1" applyAlignment="1" applyProtection="1">
      <alignment horizontal="center" vertical="center"/>
    </xf>
    <xf numFmtId="0" fontId="76" fillId="2" borderId="13" xfId="0" applyFont="1" applyFill="1" applyBorder="1" applyAlignment="1" applyProtection="1">
      <alignment horizontal="center" vertical="center"/>
    </xf>
    <xf numFmtId="0" fontId="76" fillId="2" borderId="37" xfId="0"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9" fillId="0" borderId="2" xfId="0" applyFont="1" applyBorder="1" applyAlignment="1" applyProtection="1">
      <alignment horizontal="center" vertical="center"/>
    </xf>
    <xf numFmtId="0" fontId="11" fillId="0" borderId="82" xfId="0" applyFont="1" applyBorder="1" applyAlignment="1" applyProtection="1">
      <alignment horizontal="right" vertical="center"/>
    </xf>
    <xf numFmtId="0" fontId="11" fillId="5" borderId="18" xfId="0" applyFont="1" applyFill="1" applyBorder="1" applyAlignment="1" applyProtection="1">
      <alignment horizontal="center" vertical="center"/>
    </xf>
    <xf numFmtId="0" fontId="9" fillId="5" borderId="20" xfId="0" applyFont="1" applyFill="1" applyBorder="1" applyAlignment="1" applyProtection="1">
      <alignment horizontal="right" vertical="center"/>
    </xf>
    <xf numFmtId="0" fontId="10" fillId="5" borderId="15" xfId="0" applyFont="1" applyFill="1" applyBorder="1" applyAlignment="1" applyProtection="1">
      <alignment horizontal="right" vertical="center"/>
    </xf>
    <xf numFmtId="0" fontId="9" fillId="5" borderId="18" xfId="0" applyFont="1" applyFill="1" applyBorder="1" applyAlignment="1" applyProtection="1">
      <alignment horizontal="right" vertical="center"/>
    </xf>
    <xf numFmtId="0" fontId="9" fillId="5" borderId="16" xfId="0" applyFont="1" applyFill="1" applyBorder="1" applyAlignment="1" applyProtection="1">
      <alignment horizontal="right" vertical="center"/>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177" fontId="11" fillId="5" borderId="5" xfId="0" applyNumberFormat="1" applyFont="1" applyFill="1" applyBorder="1" applyAlignment="1" applyProtection="1">
      <alignment horizontal="center" vertical="center"/>
    </xf>
    <xf numFmtId="0" fontId="9" fillId="5" borderId="80" xfId="0" applyFont="1" applyFill="1" applyBorder="1" applyAlignment="1" applyProtection="1">
      <alignment horizontal="right" vertical="center"/>
    </xf>
    <xf numFmtId="2" fontId="11" fillId="5" borderId="22" xfId="0" applyNumberFormat="1"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2" fontId="18" fillId="3" borderId="18" xfId="0" applyNumberFormat="1" applyFont="1" applyFill="1" applyBorder="1" applyAlignment="1" applyProtection="1">
      <alignment horizontal="center" vertical="center"/>
      <protection hidden="1"/>
    </xf>
    <xf numFmtId="2" fontId="18" fillId="3" borderId="16" xfId="0" applyNumberFormat="1" applyFont="1" applyFill="1" applyBorder="1" applyAlignment="1" applyProtection="1">
      <alignment horizontal="center" vertical="center"/>
      <protection hidden="1"/>
    </xf>
    <xf numFmtId="0" fontId="11" fillId="3" borderId="19" xfId="0" applyFont="1" applyFill="1" applyBorder="1" applyAlignment="1" applyProtection="1">
      <alignment horizontal="left"/>
    </xf>
    <xf numFmtId="0" fontId="11" fillId="0" borderId="5" xfId="0" applyFont="1" applyBorder="1" applyAlignment="1" applyProtection="1">
      <alignment horizontal="center" vertical="center"/>
      <protection locked="0"/>
    </xf>
    <xf numFmtId="0" fontId="9" fillId="0" borderId="15"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20" xfId="0" applyFont="1" applyBorder="1" applyAlignment="1" applyProtection="1">
      <alignment horizontal="center" vertical="center"/>
    </xf>
    <xf numFmtId="0" fontId="11" fillId="2" borderId="7" xfId="0" applyFont="1" applyFill="1" applyBorder="1" applyAlignment="1" applyProtection="1">
      <alignment horizontal="center" vertical="center" wrapText="1"/>
    </xf>
    <xf numFmtId="0" fontId="9" fillId="0" borderId="24"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5" fillId="2" borderId="22" xfId="0" applyFont="1" applyFill="1" applyBorder="1" applyAlignment="1" applyProtection="1">
      <alignment horizontal="center" vertical="center"/>
    </xf>
    <xf numFmtId="0" fontId="3" fillId="0" borderId="5" xfId="0" applyFont="1" applyBorder="1" applyAlignment="1" applyProtection="1">
      <alignment horizontal="center" vertical="center"/>
      <protection locked="0"/>
    </xf>
    <xf numFmtId="0" fontId="9" fillId="0" borderId="12" xfId="0" applyFont="1" applyBorder="1" applyAlignment="1" applyProtection="1">
      <alignment horizontal="center" vertical="center"/>
    </xf>
    <xf numFmtId="0" fontId="0" fillId="0" borderId="5" xfId="0" applyBorder="1" applyAlignment="1">
      <alignment vertical="center"/>
    </xf>
    <xf numFmtId="0" fontId="75" fillId="2" borderId="0" xfId="0" applyFont="1" applyFill="1" applyBorder="1" applyAlignment="1" applyProtection="1">
      <alignment horizontal="center"/>
      <protection locked="0"/>
    </xf>
    <xf numFmtId="0" fontId="75" fillId="2" borderId="8" xfId="0" applyFont="1" applyFill="1" applyBorder="1" applyAlignment="1" applyProtection="1">
      <alignment horizontal="center"/>
      <protection locked="0"/>
    </xf>
    <xf numFmtId="0" fontId="78" fillId="2" borderId="0" xfId="0" applyFont="1" applyFill="1" applyBorder="1" applyAlignment="1" applyProtection="1">
      <alignment horizontal="center" vertical="center"/>
    </xf>
    <xf numFmtId="0" fontId="78" fillId="2" borderId="13" xfId="0" applyFont="1" applyFill="1" applyBorder="1" applyAlignment="1" applyProtection="1">
      <alignment horizontal="center" vertical="center"/>
    </xf>
    <xf numFmtId="0" fontId="78" fillId="2" borderId="21" xfId="0" applyFont="1" applyFill="1" applyBorder="1" applyAlignment="1" applyProtection="1">
      <alignment horizontal="center" vertical="center"/>
    </xf>
    <xf numFmtId="0" fontId="78" fillId="2" borderId="83" xfId="0" applyFont="1" applyFill="1" applyBorder="1" applyAlignment="1" applyProtection="1">
      <alignment horizontal="center" vertical="center"/>
    </xf>
    <xf numFmtId="0" fontId="11" fillId="5" borderId="2" xfId="0" applyFont="1" applyFill="1" applyBorder="1" applyAlignment="1" applyProtection="1">
      <alignment horizontal="center" vertical="center"/>
      <protection locked="0"/>
    </xf>
    <xf numFmtId="2" fontId="11" fillId="5" borderId="15" xfId="0" applyNumberFormat="1" applyFont="1" applyFill="1" applyBorder="1" applyAlignment="1" applyProtection="1">
      <alignment horizontal="center" vertical="center"/>
      <protection locked="0"/>
    </xf>
    <xf numFmtId="2" fontId="11" fillId="5" borderId="18" xfId="0" applyNumberFormat="1" applyFont="1" applyFill="1" applyBorder="1" applyAlignment="1" applyProtection="1">
      <alignment horizontal="center" vertical="center"/>
      <protection locked="0"/>
    </xf>
    <xf numFmtId="2" fontId="3" fillId="5" borderId="15" xfId="0" applyNumberFormat="1" applyFont="1" applyFill="1" applyBorder="1" applyAlignment="1" applyProtection="1">
      <alignment horizontal="center" vertical="center"/>
      <protection locked="0"/>
    </xf>
    <xf numFmtId="2" fontId="3" fillId="5" borderId="18" xfId="0" applyNumberFormat="1"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xf>
    <xf numFmtId="0" fontId="11" fillId="5" borderId="9" xfId="0" applyFont="1" applyFill="1" applyBorder="1" applyAlignment="1" applyProtection="1">
      <alignment horizontal="center" vertical="center"/>
    </xf>
    <xf numFmtId="0" fontId="7" fillId="0" borderId="97" xfId="0" applyFont="1" applyBorder="1" applyAlignment="1" applyProtection="1">
      <alignment horizontal="center" vertical="center"/>
    </xf>
    <xf numFmtId="0" fontId="11" fillId="0" borderId="12" xfId="0" applyFont="1" applyBorder="1" applyAlignment="1" applyProtection="1">
      <alignment vertical="center"/>
    </xf>
    <xf numFmtId="0" fontId="10" fillId="2" borderId="34"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1" fillId="0" borderId="82" xfId="0" applyFont="1" applyBorder="1" applyAlignment="1" applyProtection="1">
      <alignment horizontal="center" vertical="center"/>
      <protection locked="0"/>
    </xf>
    <xf numFmtId="0" fontId="11" fillId="0" borderId="3" xfId="0" applyFont="1" applyBorder="1" applyAlignment="1" applyProtection="1">
      <alignment horizontal="center" vertical="center"/>
    </xf>
    <xf numFmtId="0" fontId="12" fillId="0" borderId="12"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80" xfId="0" applyFont="1" applyBorder="1" applyAlignment="1" applyProtection="1">
      <alignment horizontal="center" vertical="center"/>
    </xf>
    <xf numFmtId="0" fontId="12" fillId="0" borderId="12" xfId="0" applyFont="1" applyBorder="1" applyAlignment="1" applyProtection="1">
      <alignment horizontal="center" vertical="center"/>
    </xf>
    <xf numFmtId="0" fontId="11" fillId="2" borderId="7" xfId="0" applyFont="1" applyFill="1" applyBorder="1" applyAlignment="1" applyProtection="1">
      <alignment horizontal="center" vertical="center"/>
    </xf>
    <xf numFmtId="0" fontId="26" fillId="2" borderId="169" xfId="0" applyFont="1" applyFill="1" applyBorder="1" applyAlignment="1" applyProtection="1">
      <alignment horizontal="center" vertical="center"/>
      <protection locked="0"/>
    </xf>
    <xf numFmtId="0" fontId="0" fillId="0" borderId="167" xfId="0" applyBorder="1" applyAlignment="1">
      <alignment vertical="center"/>
    </xf>
    <xf numFmtId="0" fontId="0" fillId="0" borderId="191" xfId="0" applyBorder="1" applyAlignment="1">
      <alignment vertical="center"/>
    </xf>
    <xf numFmtId="0" fontId="3" fillId="4" borderId="167" xfId="0" applyFont="1" applyFill="1" applyBorder="1" applyAlignment="1" applyProtection="1">
      <alignment horizontal="center" vertical="center"/>
    </xf>
    <xf numFmtId="0" fontId="0" fillId="0" borderId="170" xfId="0" applyBorder="1" applyAlignment="1">
      <alignment vertical="center"/>
    </xf>
    <xf numFmtId="0" fontId="15" fillId="0" borderId="77"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0" borderId="79" xfId="0" applyFont="1" applyBorder="1" applyAlignment="1" applyProtection="1">
      <alignment horizontal="center" vertical="center"/>
    </xf>
    <xf numFmtId="0" fontId="12" fillId="0" borderId="75" xfId="0" applyFont="1" applyBorder="1" applyAlignment="1" applyProtection="1">
      <alignment horizontal="center" vertical="center"/>
      <protection locked="0"/>
    </xf>
    <xf numFmtId="0" fontId="11" fillId="0" borderId="73" xfId="0" applyFont="1" applyBorder="1" applyAlignment="1" applyProtection="1">
      <alignment horizontal="center" vertical="center"/>
      <protection locked="0"/>
    </xf>
    <xf numFmtId="0" fontId="11" fillId="0" borderId="76" xfId="0" applyFont="1" applyBorder="1" applyAlignment="1" applyProtection="1">
      <alignment horizontal="center" vertical="center"/>
      <protection locked="0"/>
    </xf>
    <xf numFmtId="0" fontId="11" fillId="0" borderId="80"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0" xfId="0" applyFont="1" applyBorder="1" applyAlignment="1" applyProtection="1">
      <alignment horizontal="center" vertical="center" wrapText="1"/>
    </xf>
    <xf numFmtId="0" fontId="11" fillId="0" borderId="70" xfId="0" applyFont="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70" xfId="0" applyFont="1" applyBorder="1" applyAlignment="1" applyProtection="1">
      <alignment horizontal="center" vertical="center"/>
    </xf>
    <xf numFmtId="0" fontId="9" fillId="4" borderId="35" xfId="0" applyFont="1" applyFill="1" applyBorder="1" applyAlignment="1" applyProtection="1">
      <alignment vertical="center"/>
      <protection locked="0" hidden="1"/>
    </xf>
    <xf numFmtId="0" fontId="9" fillId="4" borderId="38" xfId="0" applyFont="1" applyFill="1" applyBorder="1" applyAlignment="1" applyProtection="1">
      <alignment vertical="center"/>
      <protection locked="0" hidden="1"/>
    </xf>
    <xf numFmtId="0" fontId="11" fillId="2" borderId="0" xfId="0" applyFont="1" applyFill="1" applyBorder="1" applyAlignment="1" applyProtection="1">
      <alignment horizontal="center" vertical="center"/>
      <protection locked="0" hidden="1"/>
    </xf>
    <xf numFmtId="0" fontId="11" fillId="2" borderId="11" xfId="0" applyFont="1" applyFill="1" applyBorder="1" applyAlignment="1" applyProtection="1">
      <alignment horizontal="center" vertical="center"/>
      <protection locked="0" hidden="1"/>
    </xf>
    <xf numFmtId="0" fontId="11" fillId="4" borderId="17" xfId="0" applyFont="1" applyFill="1" applyBorder="1" applyAlignment="1" applyProtection="1">
      <alignment horizontal="center" vertical="center"/>
      <protection locked="0" hidden="1"/>
    </xf>
    <xf numFmtId="0" fontId="11" fillId="4" borderId="0" xfId="0" applyFont="1" applyFill="1" applyBorder="1" applyAlignment="1" applyProtection="1">
      <alignment horizontal="center" vertical="center"/>
      <protection locked="0" hidden="1"/>
    </xf>
    <xf numFmtId="0" fontId="11" fillId="4" borderId="8" xfId="0" applyFont="1" applyFill="1" applyBorder="1" applyAlignment="1" applyProtection="1">
      <alignment horizontal="center" vertical="center"/>
      <protection locked="0" hidden="1"/>
    </xf>
    <xf numFmtId="0" fontId="11" fillId="2" borderId="17" xfId="0" applyFont="1" applyFill="1" applyBorder="1" applyAlignment="1" applyProtection="1">
      <alignment horizontal="center" vertical="center"/>
      <protection locked="0" hidden="1"/>
    </xf>
    <xf numFmtId="0" fontId="42" fillId="2" borderId="24" xfId="0" applyFont="1" applyFill="1" applyBorder="1" applyAlignment="1" applyProtection="1">
      <alignment horizontal="center" vertical="top"/>
      <protection locked="0" hidden="1"/>
    </xf>
    <xf numFmtId="0" fontId="0" fillId="0" borderId="23" xfId="0" applyBorder="1" applyAlignment="1">
      <alignment horizontal="center" vertical="top"/>
    </xf>
    <xf numFmtId="0" fontId="68" fillId="0" borderId="35" xfId="0" applyFont="1" applyBorder="1" applyAlignment="1" applyProtection="1">
      <alignment horizontal="center" vertical="center"/>
      <protection locked="0" hidden="1"/>
    </xf>
    <xf numFmtId="0" fontId="0" fillId="0" borderId="35" xfId="0" applyBorder="1" applyAlignment="1">
      <alignment vertical="center"/>
    </xf>
    <xf numFmtId="0" fontId="42" fillId="2" borderId="40" xfId="0" applyFont="1" applyFill="1" applyBorder="1" applyAlignment="1" applyProtection="1">
      <alignment horizontal="center" vertical="center"/>
      <protection locked="0" hidden="1"/>
    </xf>
    <xf numFmtId="0" fontId="42" fillId="2" borderId="35" xfId="0" applyFont="1" applyFill="1" applyBorder="1" applyAlignment="1" applyProtection="1">
      <alignment horizontal="center" vertical="center"/>
      <protection locked="0" hidden="1"/>
    </xf>
    <xf numFmtId="0" fontId="42" fillId="2" borderId="39" xfId="0" applyFont="1" applyFill="1" applyBorder="1" applyAlignment="1" applyProtection="1">
      <alignment horizontal="center" vertical="center"/>
      <protection locked="0" hidden="1"/>
    </xf>
    <xf numFmtId="0" fontId="11" fillId="0" borderId="7" xfId="0" applyFont="1" applyBorder="1" applyAlignment="1" applyProtection="1">
      <alignment horizontal="center" vertical="center" wrapText="1"/>
      <protection locked="0" hidden="1"/>
    </xf>
    <xf numFmtId="0" fontId="11" fillId="0" borderId="11" xfId="0" applyFont="1" applyBorder="1" applyAlignment="1" applyProtection="1">
      <alignment horizontal="center" vertical="center"/>
      <protection locked="0" hidden="1"/>
    </xf>
    <xf numFmtId="0" fontId="11" fillId="0" borderId="7" xfId="0" applyFont="1" applyBorder="1" applyAlignment="1" applyProtection="1">
      <alignment horizontal="center" vertical="center"/>
      <protection locked="0" hidden="1"/>
    </xf>
    <xf numFmtId="0" fontId="11" fillId="0" borderId="1" xfId="0" applyFont="1" applyBorder="1" applyAlignment="1" applyProtection="1">
      <alignment horizontal="center" vertical="center"/>
      <protection locked="0" hidden="1"/>
    </xf>
    <xf numFmtId="0" fontId="11" fillId="0" borderId="9" xfId="0" applyFont="1" applyBorder="1" applyAlignment="1" applyProtection="1">
      <alignment horizontal="center" vertical="center"/>
      <protection locked="0" hidden="1"/>
    </xf>
    <xf numFmtId="0" fontId="42" fillId="6" borderId="29" xfId="0" applyFont="1" applyFill="1" applyBorder="1" applyAlignment="1" applyProtection="1">
      <alignment horizontal="center" vertical="justify" wrapText="1"/>
      <protection locked="0" hidden="1"/>
    </xf>
    <xf numFmtId="0" fontId="9" fillId="6" borderId="42" xfId="0" applyFont="1" applyFill="1" applyBorder="1" applyAlignment="1" applyProtection="1">
      <alignment horizontal="center" vertical="justify" wrapText="1"/>
      <protection locked="0" hidden="1"/>
    </xf>
    <xf numFmtId="0" fontId="9" fillId="6" borderId="30" xfId="0" applyFont="1" applyFill="1" applyBorder="1" applyAlignment="1" applyProtection="1">
      <alignment horizontal="center" vertical="justify" wrapText="1"/>
      <protection locked="0" hidden="1"/>
    </xf>
    <xf numFmtId="0" fontId="9" fillId="6" borderId="24" xfId="0" applyFont="1" applyFill="1" applyBorder="1" applyAlignment="1" applyProtection="1">
      <alignment horizontal="center" vertical="justify" wrapText="1"/>
      <protection locked="0" hidden="1"/>
    </xf>
    <xf numFmtId="0" fontId="9" fillId="6" borderId="21" xfId="0" applyFont="1" applyFill="1" applyBorder="1" applyAlignment="1" applyProtection="1">
      <alignment horizontal="center" vertical="justify" wrapText="1"/>
      <protection locked="0" hidden="1"/>
    </xf>
    <xf numFmtId="0" fontId="9" fillId="6" borderId="23" xfId="0" applyFont="1" applyFill="1" applyBorder="1" applyAlignment="1" applyProtection="1">
      <alignment horizontal="center" vertical="justify" wrapText="1"/>
      <protection locked="0" hidden="1"/>
    </xf>
    <xf numFmtId="0" fontId="5" fillId="6" borderId="35" xfId="0" applyFont="1" applyFill="1" applyBorder="1" applyAlignment="1" applyProtection="1">
      <alignment horizontal="center" vertical="center"/>
      <protection locked="0" hidden="1"/>
    </xf>
    <xf numFmtId="0" fontId="11" fillId="6" borderId="35" xfId="0" applyFont="1" applyFill="1" applyBorder="1" applyAlignment="1" applyProtection="1">
      <alignment horizontal="center" vertical="center"/>
      <protection locked="0" hidden="1"/>
    </xf>
    <xf numFmtId="0" fontId="11" fillId="6" borderId="39" xfId="0" applyFont="1" applyFill="1" applyBorder="1" applyAlignment="1" applyProtection="1">
      <alignment horizontal="center" vertical="center"/>
      <protection locked="0" hidden="1"/>
    </xf>
    <xf numFmtId="0" fontId="5" fillId="6" borderId="2" xfId="0" applyFont="1" applyFill="1" applyBorder="1" applyAlignment="1" applyProtection="1">
      <alignment horizontal="center" vertical="center"/>
      <protection locked="0" hidden="1"/>
    </xf>
    <xf numFmtId="0" fontId="5" fillId="6" borderId="9" xfId="0" applyFont="1" applyFill="1" applyBorder="1" applyAlignment="1" applyProtection="1">
      <alignment horizontal="center" vertical="center"/>
      <protection locked="0" hidden="1"/>
    </xf>
    <xf numFmtId="0" fontId="11" fillId="0" borderId="26" xfId="0" applyFont="1" applyBorder="1" applyAlignment="1" applyProtection="1">
      <alignment horizontal="center" vertical="center" wrapText="1"/>
      <protection locked="0" hidden="1"/>
    </xf>
    <xf numFmtId="0" fontId="11" fillId="0" borderId="27" xfId="0" applyFont="1" applyBorder="1" applyAlignment="1" applyProtection="1">
      <alignment horizontal="center" vertical="center"/>
      <protection locked="0" hidden="1"/>
    </xf>
    <xf numFmtId="2" fontId="18" fillId="3" borderId="24" xfId="0" applyNumberFormat="1" applyFont="1" applyFill="1" applyBorder="1" applyAlignment="1" applyProtection="1">
      <alignment horizontal="center" vertical="center" wrapText="1"/>
      <protection hidden="1"/>
    </xf>
    <xf numFmtId="2" fontId="18" fillId="3" borderId="21" xfId="0" applyNumberFormat="1" applyFont="1" applyFill="1" applyBorder="1" applyAlignment="1" applyProtection="1">
      <alignment horizontal="center" vertical="center" wrapText="1"/>
      <protection hidden="1"/>
    </xf>
    <xf numFmtId="2" fontId="18" fillId="3" borderId="23" xfId="0" applyNumberFormat="1" applyFont="1" applyFill="1" applyBorder="1" applyAlignment="1" applyProtection="1">
      <alignment horizontal="center" vertical="center" wrapText="1"/>
      <protection hidden="1"/>
    </xf>
    <xf numFmtId="0" fontId="5" fillId="6" borderId="0" xfId="0" applyFont="1" applyFill="1" applyBorder="1" applyAlignment="1" applyProtection="1">
      <alignment horizontal="center" vertical="center" wrapText="1"/>
      <protection locked="0" hidden="1"/>
    </xf>
    <xf numFmtId="0" fontId="5" fillId="6" borderId="11" xfId="0" applyFont="1" applyFill="1" applyBorder="1" applyAlignment="1" applyProtection="1">
      <alignment horizontal="center" vertical="center" wrapText="1"/>
      <protection locked="0" hidden="1"/>
    </xf>
    <xf numFmtId="0" fontId="5" fillId="6" borderId="21" xfId="0" applyFont="1" applyFill="1" applyBorder="1" applyAlignment="1" applyProtection="1">
      <alignment horizontal="center" vertical="center" wrapText="1"/>
      <protection locked="0" hidden="1"/>
    </xf>
    <xf numFmtId="0" fontId="5" fillId="6" borderId="23" xfId="0" applyFont="1" applyFill="1" applyBorder="1" applyAlignment="1" applyProtection="1">
      <alignment horizontal="center" vertical="center" wrapText="1"/>
      <protection locked="0" hidden="1"/>
    </xf>
    <xf numFmtId="2" fontId="18" fillId="3" borderId="19" xfId="0" applyNumberFormat="1" applyFont="1" applyFill="1" applyBorder="1" applyAlignment="1" applyProtection="1">
      <alignment horizontal="center" vertical="center"/>
      <protection hidden="1"/>
    </xf>
    <xf numFmtId="2" fontId="18" fillId="3" borderId="13" xfId="0" applyNumberFormat="1" applyFont="1" applyFill="1" applyBorder="1" applyAlignment="1" applyProtection="1">
      <alignment horizontal="center" vertical="center"/>
      <protection hidden="1"/>
    </xf>
    <xf numFmtId="2" fontId="18" fillId="3" borderId="37" xfId="0" applyNumberFormat="1" applyFont="1" applyFill="1" applyBorder="1" applyAlignment="1" applyProtection="1">
      <alignment horizontal="center" vertical="center"/>
      <protection hidden="1"/>
    </xf>
    <xf numFmtId="0" fontId="11" fillId="6" borderId="21" xfId="0" applyFont="1" applyFill="1" applyBorder="1" applyAlignment="1" applyProtection="1">
      <alignment horizontal="center" vertical="center"/>
      <protection locked="0" hidden="1"/>
    </xf>
    <xf numFmtId="0" fontId="11" fillId="6" borderId="23" xfId="0" applyFont="1" applyFill="1" applyBorder="1" applyAlignment="1" applyProtection="1">
      <alignment horizontal="center" vertical="center"/>
      <protection locked="0" hidden="1"/>
    </xf>
    <xf numFmtId="0" fontId="11" fillId="3" borderId="24" xfId="0" applyFont="1" applyFill="1" applyBorder="1" applyAlignment="1" applyProtection="1">
      <alignment horizontal="left"/>
      <protection locked="0" hidden="1"/>
    </xf>
    <xf numFmtId="0" fontId="11" fillId="3" borderId="21" xfId="0" applyFont="1" applyFill="1" applyBorder="1" applyAlignment="1" applyProtection="1">
      <alignment horizontal="left"/>
      <protection locked="0" hidden="1"/>
    </xf>
    <xf numFmtId="0" fontId="11" fillId="3" borderId="23" xfId="0" applyFont="1" applyFill="1" applyBorder="1" applyAlignment="1" applyProtection="1">
      <alignment horizontal="left"/>
      <protection locked="0" hidden="1"/>
    </xf>
    <xf numFmtId="0" fontId="5" fillId="2" borderId="24" xfId="0" applyFont="1" applyFill="1" applyBorder="1" applyAlignment="1" applyProtection="1">
      <alignment horizontal="center" vertical="center"/>
      <protection locked="0" hidden="1"/>
    </xf>
    <xf numFmtId="0" fontId="5" fillId="2" borderId="21" xfId="0" applyFont="1" applyFill="1" applyBorder="1" applyAlignment="1" applyProtection="1">
      <alignment horizontal="center" vertical="center"/>
      <protection locked="0" hidden="1"/>
    </xf>
    <xf numFmtId="0" fontId="5" fillId="2" borderId="23" xfId="0" applyFont="1" applyFill="1" applyBorder="1" applyAlignment="1" applyProtection="1">
      <alignment horizontal="center" vertical="center"/>
      <protection locked="0" hidden="1"/>
    </xf>
    <xf numFmtId="0" fontId="11" fillId="6" borderId="13" xfId="0" applyFont="1" applyFill="1" applyBorder="1" applyAlignment="1" applyProtection="1">
      <alignment horizontal="center" vertical="center"/>
      <protection locked="0" hidden="1"/>
    </xf>
    <xf numFmtId="0" fontId="11" fillId="6" borderId="37" xfId="0" applyFont="1" applyFill="1" applyBorder="1" applyAlignment="1" applyProtection="1">
      <alignment horizontal="center" vertical="center"/>
      <protection locked="0" hidden="1"/>
    </xf>
    <xf numFmtId="0" fontId="44" fillId="3" borderId="19" xfId="0" applyFont="1" applyFill="1" applyBorder="1" applyAlignment="1" applyProtection="1">
      <alignment horizontal="left"/>
      <protection locked="0" hidden="1"/>
    </xf>
    <xf numFmtId="0" fontId="44" fillId="3" borderId="13" xfId="0" applyFont="1" applyFill="1" applyBorder="1" applyAlignment="1" applyProtection="1">
      <alignment horizontal="left"/>
      <protection locked="0" hidden="1"/>
    </xf>
    <xf numFmtId="0" fontId="44" fillId="3" borderId="37" xfId="0" applyFont="1" applyFill="1" applyBorder="1" applyAlignment="1" applyProtection="1">
      <alignment horizontal="left"/>
      <protection locked="0" hidden="1"/>
    </xf>
    <xf numFmtId="2" fontId="11" fillId="3" borderId="39" xfId="0" applyNumberFormat="1" applyFont="1" applyFill="1" applyBorder="1" applyAlignment="1" applyProtection="1">
      <alignment horizontal="center" vertical="center"/>
      <protection hidden="1"/>
    </xf>
    <xf numFmtId="0" fontId="5" fillId="6" borderId="0" xfId="0" applyFont="1" applyFill="1" applyBorder="1" applyAlignment="1" applyProtection="1">
      <alignment horizontal="center" vertical="center"/>
      <protection locked="0" hidden="1"/>
    </xf>
    <xf numFmtId="0" fontId="5" fillId="6" borderId="11" xfId="0" applyFont="1" applyFill="1" applyBorder="1" applyAlignment="1" applyProtection="1">
      <alignment horizontal="center" vertical="center"/>
      <protection locked="0" hidden="1"/>
    </xf>
    <xf numFmtId="0" fontId="5" fillId="6" borderId="21" xfId="0" applyFont="1" applyFill="1" applyBorder="1" applyAlignment="1" applyProtection="1">
      <alignment horizontal="center" vertical="center"/>
      <protection locked="0" hidden="1"/>
    </xf>
    <xf numFmtId="0" fontId="5" fillId="6" borderId="23" xfId="0" applyFont="1" applyFill="1" applyBorder="1" applyAlignment="1" applyProtection="1">
      <alignment horizontal="center" vertical="center"/>
      <protection locked="0" hidden="1"/>
    </xf>
    <xf numFmtId="0" fontId="11" fillId="2" borderId="13" xfId="0" applyFont="1" applyFill="1" applyBorder="1" applyAlignment="1" applyProtection="1">
      <alignment horizontal="center" vertical="center"/>
      <protection locked="0" hidden="1"/>
    </xf>
    <xf numFmtId="0" fontId="11" fillId="2" borderId="37" xfId="0" applyFont="1" applyFill="1" applyBorder="1" applyAlignment="1" applyProtection="1">
      <alignment horizontal="center" vertical="center"/>
      <protection locked="0" hidden="1"/>
    </xf>
    <xf numFmtId="0" fontId="42" fillId="2" borderId="2" xfId="0" applyFont="1" applyFill="1" applyBorder="1" applyAlignment="1" applyProtection="1">
      <alignment horizontal="center" vertical="center"/>
      <protection locked="0" hidden="1"/>
    </xf>
    <xf numFmtId="0" fontId="42" fillId="2" borderId="9" xfId="0" applyFont="1" applyFill="1" applyBorder="1" applyAlignment="1" applyProtection="1">
      <alignment horizontal="center" vertical="center"/>
      <protection locked="0" hidden="1"/>
    </xf>
    <xf numFmtId="0" fontId="11" fillId="3" borderId="40" xfId="0" applyFont="1" applyFill="1" applyBorder="1" applyAlignment="1" applyProtection="1">
      <alignment horizontal="left"/>
      <protection locked="0" hidden="1"/>
    </xf>
    <xf numFmtId="0" fontId="11" fillId="3" borderId="35" xfId="0" applyFont="1" applyFill="1" applyBorder="1" applyAlignment="1" applyProtection="1">
      <alignment horizontal="left"/>
      <protection locked="0" hidden="1"/>
    </xf>
    <xf numFmtId="0" fontId="11" fillId="3" borderId="39" xfId="0" applyFont="1" applyFill="1" applyBorder="1" applyAlignment="1" applyProtection="1">
      <alignment horizontal="left"/>
      <protection locked="0" hidden="1"/>
    </xf>
    <xf numFmtId="0" fontId="13" fillId="4" borderId="29" xfId="0" applyFont="1" applyFill="1" applyBorder="1" applyAlignment="1" applyProtection="1">
      <alignment horizontal="center" vertical="center"/>
      <protection locked="0" hidden="1"/>
    </xf>
    <xf numFmtId="0" fontId="11" fillId="4" borderId="42" xfId="0" applyFont="1" applyFill="1" applyBorder="1" applyAlignment="1" applyProtection="1">
      <alignment horizontal="center" vertical="center"/>
      <protection locked="0" hidden="1"/>
    </xf>
    <xf numFmtId="1" fontId="11" fillId="4" borderId="42" xfId="0" applyNumberFormat="1" applyFont="1" applyFill="1" applyBorder="1" applyAlignment="1" applyProtection="1">
      <alignment horizontal="center" vertical="center"/>
      <protection hidden="1"/>
    </xf>
    <xf numFmtId="0" fontId="11" fillId="4" borderId="30" xfId="0" applyFont="1" applyFill="1" applyBorder="1" applyAlignment="1" applyProtection="1">
      <alignment horizontal="center" vertical="center"/>
      <protection hidden="1"/>
    </xf>
    <xf numFmtId="0" fontId="42" fillId="2" borderId="42" xfId="0" applyFont="1" applyFill="1" applyBorder="1" applyAlignment="1" applyProtection="1">
      <alignment horizontal="center" vertical="center"/>
      <protection locked="0" hidden="1"/>
    </xf>
    <xf numFmtId="0" fontId="42" fillId="2" borderId="30" xfId="0" applyFont="1" applyFill="1" applyBorder="1" applyAlignment="1" applyProtection="1">
      <alignment horizontal="center" vertical="center"/>
      <protection locked="0" hidden="1"/>
    </xf>
    <xf numFmtId="0" fontId="11" fillId="5" borderId="18" xfId="0" applyFont="1" applyFill="1" applyBorder="1" applyAlignment="1" applyProtection="1">
      <alignment horizontal="center" vertical="center"/>
      <protection locked="0" hidden="1"/>
    </xf>
    <xf numFmtId="0" fontId="11" fillId="3" borderId="38" xfId="0" applyFont="1" applyFill="1" applyBorder="1" applyAlignment="1" applyProtection="1">
      <alignment horizontal="left"/>
      <protection locked="0" hidden="1"/>
    </xf>
    <xf numFmtId="0" fontId="9" fillId="5" borderId="22" xfId="0" applyFont="1" applyFill="1" applyBorder="1" applyAlignment="1" applyProtection="1">
      <alignment horizontal="center" vertical="center"/>
      <protection locked="0" hidden="1"/>
    </xf>
    <xf numFmtId="0" fontId="9" fillId="5" borderId="2" xfId="0" applyFont="1" applyFill="1" applyBorder="1" applyAlignment="1" applyProtection="1">
      <alignment horizontal="center" vertical="center"/>
      <protection locked="0" hidden="1"/>
    </xf>
    <xf numFmtId="0" fontId="9" fillId="5" borderId="3" xfId="0" applyFont="1" applyFill="1" applyBorder="1" applyAlignment="1" applyProtection="1">
      <alignment horizontal="center" vertical="center"/>
      <protection locked="0" hidden="1"/>
    </xf>
    <xf numFmtId="2" fontId="11" fillId="3" borderId="38" xfId="0" applyNumberFormat="1" applyFont="1" applyFill="1" applyBorder="1" applyAlignment="1" applyProtection="1">
      <alignment horizontal="center" vertical="center"/>
      <protection hidden="1"/>
    </xf>
    <xf numFmtId="0" fontId="11" fillId="0" borderId="54" xfId="0" applyFont="1" applyBorder="1" applyAlignment="1" applyProtection="1">
      <alignment horizontal="center" vertical="center"/>
      <protection locked="0" hidden="1"/>
    </xf>
    <xf numFmtId="0" fontId="11" fillId="0" borderId="60" xfId="0" applyFont="1" applyBorder="1" applyAlignment="1" applyProtection="1">
      <alignment horizontal="center" vertical="center"/>
      <protection locked="0" hidden="1"/>
    </xf>
    <xf numFmtId="0" fontId="11" fillId="0" borderId="52" xfId="0" applyFont="1" applyBorder="1" applyAlignment="1" applyProtection="1">
      <alignment horizontal="center" vertical="center"/>
      <protection locked="0" hidden="1"/>
    </xf>
    <xf numFmtId="0" fontId="5" fillId="5" borderId="22" xfId="0" applyFont="1" applyFill="1" applyBorder="1" applyAlignment="1" applyProtection="1">
      <alignment horizontal="center" vertical="center"/>
      <protection locked="0" hidden="1"/>
    </xf>
    <xf numFmtId="0" fontId="5" fillId="5" borderId="2" xfId="0" applyFont="1" applyFill="1" applyBorder="1" applyAlignment="1" applyProtection="1">
      <alignment horizontal="center" vertical="center"/>
      <protection locked="0" hidden="1"/>
    </xf>
    <xf numFmtId="0" fontId="5" fillId="5" borderId="9" xfId="0" applyFont="1" applyFill="1" applyBorder="1" applyAlignment="1" applyProtection="1">
      <alignment horizontal="center" vertical="center"/>
      <protection locked="0" hidden="1"/>
    </xf>
    <xf numFmtId="0" fontId="26" fillId="6" borderId="19" xfId="0" applyFont="1" applyFill="1" applyBorder="1" applyAlignment="1" applyProtection="1">
      <alignment horizontal="center" vertical="center"/>
      <protection locked="0" hidden="1"/>
    </xf>
    <xf numFmtId="0" fontId="26" fillId="6" borderId="13" xfId="0" applyFont="1" applyFill="1" applyBorder="1" applyAlignment="1" applyProtection="1">
      <alignment horizontal="center" vertical="center"/>
      <protection locked="0" hidden="1"/>
    </xf>
    <xf numFmtId="0" fontId="26" fillId="6" borderId="14" xfId="0" applyFont="1" applyFill="1" applyBorder="1" applyAlignment="1" applyProtection="1">
      <alignment horizontal="center" vertical="center"/>
      <protection locked="0" hidden="1"/>
    </xf>
    <xf numFmtId="0" fontId="11" fillId="6" borderId="43" xfId="0" applyFont="1" applyFill="1" applyBorder="1" applyAlignment="1" applyProtection="1">
      <alignment horizontal="center" vertical="center"/>
      <protection locked="0" hidden="1"/>
    </xf>
    <xf numFmtId="0" fontId="11" fillId="6" borderId="57" xfId="0" applyFont="1" applyFill="1" applyBorder="1" applyAlignment="1" applyProtection="1">
      <alignment horizontal="center" vertical="center"/>
      <protection locked="0" hidden="1"/>
    </xf>
    <xf numFmtId="0" fontId="11" fillId="6" borderId="48" xfId="0" applyFont="1" applyFill="1" applyBorder="1" applyAlignment="1" applyProtection="1">
      <alignment horizontal="center" vertical="center"/>
      <protection locked="0" hidden="1"/>
    </xf>
    <xf numFmtId="0" fontId="40" fillId="5" borderId="40" xfId="2" applyFont="1" applyFill="1" applyBorder="1" applyAlignment="1" applyProtection="1">
      <alignment horizontal="center" vertical="center"/>
      <protection locked="0" hidden="1"/>
    </xf>
    <xf numFmtId="0" fontId="40" fillId="5" borderId="35" xfId="0" applyFont="1" applyFill="1" applyBorder="1" applyAlignment="1" applyProtection="1">
      <alignment horizontal="center" vertical="center"/>
      <protection locked="0" hidden="1"/>
    </xf>
    <xf numFmtId="0" fontId="40" fillId="5" borderId="38" xfId="0" applyFont="1" applyFill="1" applyBorder="1" applyAlignment="1" applyProtection="1">
      <alignment horizontal="center" vertical="center"/>
      <protection locked="0" hidden="1"/>
    </xf>
    <xf numFmtId="0" fontId="11" fillId="6" borderId="54" xfId="0" applyFont="1" applyFill="1" applyBorder="1" applyAlignment="1" applyProtection="1">
      <alignment horizontal="center" vertical="center"/>
      <protection locked="0" hidden="1"/>
    </xf>
    <xf numFmtId="0" fontId="11" fillId="6" borderId="60" xfId="0" applyFont="1" applyFill="1" applyBorder="1" applyAlignment="1" applyProtection="1">
      <alignment horizontal="center" vertical="center"/>
      <protection locked="0" hidden="1"/>
    </xf>
    <xf numFmtId="0" fontId="11" fillId="6" borderId="56" xfId="0" applyFont="1" applyFill="1" applyBorder="1" applyAlignment="1" applyProtection="1">
      <alignment horizontal="center" vertical="center"/>
      <protection locked="0" hidden="1"/>
    </xf>
    <xf numFmtId="0" fontId="11" fillId="6" borderId="65" xfId="0" applyFont="1" applyFill="1" applyBorder="1" applyAlignment="1" applyProtection="1">
      <alignment horizontal="center" vertical="center"/>
      <protection locked="0" hidden="1"/>
    </xf>
    <xf numFmtId="0" fontId="26" fillId="2" borderId="12" xfId="0" applyFont="1" applyFill="1" applyBorder="1" applyAlignment="1" applyProtection="1">
      <alignment horizontal="center"/>
      <protection locked="0" hidden="1"/>
    </xf>
    <xf numFmtId="0" fontId="26" fillId="2" borderId="5" xfId="0" applyFont="1" applyFill="1" applyBorder="1" applyAlignment="1" applyProtection="1">
      <alignment horizontal="center"/>
      <protection locked="0" hidden="1"/>
    </xf>
    <xf numFmtId="0" fontId="26" fillId="2" borderId="10" xfId="0" applyFont="1" applyFill="1" applyBorder="1" applyAlignment="1" applyProtection="1">
      <alignment horizontal="center"/>
      <protection locked="0" hidden="1"/>
    </xf>
    <xf numFmtId="0" fontId="11" fillId="6" borderId="2" xfId="0" applyFont="1" applyFill="1" applyBorder="1" applyAlignment="1" applyProtection="1">
      <alignment horizontal="center" vertical="center"/>
      <protection locked="0" hidden="1"/>
    </xf>
    <xf numFmtId="0" fontId="11" fillId="6" borderId="9" xfId="0" applyFont="1" applyFill="1" applyBorder="1" applyAlignment="1" applyProtection="1">
      <alignment horizontal="center" vertical="center"/>
      <protection locked="0" hidden="1"/>
    </xf>
    <xf numFmtId="0" fontId="11" fillId="2" borderId="19" xfId="0" applyFont="1" applyFill="1" applyBorder="1" applyAlignment="1" applyProtection="1">
      <alignment horizontal="center" vertical="center"/>
      <protection locked="0" hidden="1"/>
    </xf>
    <xf numFmtId="0" fontId="11" fillId="5" borderId="0" xfId="0" applyFont="1" applyFill="1" applyBorder="1" applyAlignment="1" applyProtection="1">
      <alignment horizontal="center" vertical="center"/>
      <protection locked="0" hidden="1"/>
    </xf>
    <xf numFmtId="0" fontId="11" fillId="5" borderId="18" xfId="0" applyFont="1" applyFill="1" applyBorder="1" applyAlignment="1" applyProtection="1">
      <alignment horizontal="left" vertical="center"/>
      <protection locked="0" hidden="1"/>
    </xf>
    <xf numFmtId="0" fontId="11" fillId="5" borderId="20" xfId="0" applyFont="1" applyFill="1" applyBorder="1" applyAlignment="1" applyProtection="1">
      <alignment horizontal="left" vertical="center"/>
      <protection locked="0" hidden="1"/>
    </xf>
    <xf numFmtId="3" fontId="11" fillId="5" borderId="18" xfId="0" applyNumberFormat="1" applyFont="1" applyFill="1" applyBorder="1" applyAlignment="1" applyProtection="1">
      <alignment horizontal="left" vertical="center"/>
      <protection locked="0" hidden="1"/>
    </xf>
    <xf numFmtId="0" fontId="11" fillId="4" borderId="33" xfId="0" applyFont="1" applyFill="1"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0" fillId="0" borderId="25" xfId="0" applyBorder="1" applyAlignment="1" applyProtection="1">
      <alignment horizontal="center" vertical="center"/>
      <protection locked="0" hidden="1"/>
    </xf>
    <xf numFmtId="0" fontId="0" fillId="0" borderId="31" xfId="0" applyBorder="1" applyAlignment="1" applyProtection="1">
      <alignment horizontal="center" vertical="center"/>
      <protection locked="0" hidden="1"/>
    </xf>
    <xf numFmtId="0" fontId="11" fillId="0" borderId="33" xfId="0" applyFont="1" applyBorder="1" applyAlignment="1" applyProtection="1">
      <alignment horizontal="center" vertical="center"/>
      <protection locked="0" hidden="1"/>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0" fontId="11" fillId="0" borderId="32" xfId="0" applyFont="1" applyBorder="1" applyAlignment="1" applyProtection="1">
      <alignment horizontal="center" vertical="center"/>
      <protection locked="0" hidden="1"/>
    </xf>
    <xf numFmtId="0" fontId="11" fillId="0" borderId="21" xfId="0" applyFont="1" applyBorder="1" applyAlignment="1" applyProtection="1">
      <alignment horizontal="center" vertical="center"/>
      <protection locked="0" hidden="1"/>
    </xf>
    <xf numFmtId="2" fontId="11" fillId="3" borderId="9" xfId="0" applyNumberFormat="1" applyFont="1" applyFill="1" applyBorder="1" applyAlignment="1" applyProtection="1">
      <alignment horizontal="center" vertical="center"/>
      <protection hidden="1"/>
    </xf>
    <xf numFmtId="2" fontId="11" fillId="3" borderId="22" xfId="0" applyNumberFormat="1" applyFont="1" applyFill="1" applyBorder="1" applyAlignment="1" applyProtection="1">
      <alignment horizontal="center" vertical="center"/>
      <protection hidden="1"/>
    </xf>
    <xf numFmtId="0" fontId="11" fillId="0" borderId="13" xfId="0" applyFont="1" applyBorder="1" applyAlignment="1" applyProtection="1">
      <alignment horizontal="right" vertical="center"/>
      <protection locked="0" hidden="1"/>
    </xf>
    <xf numFmtId="0" fontId="11" fillId="0" borderId="37" xfId="0" applyFont="1" applyBorder="1" applyAlignment="1" applyProtection="1">
      <alignment horizontal="right" vertical="center"/>
      <protection locked="0" hidden="1"/>
    </xf>
    <xf numFmtId="2" fontId="82" fillId="5" borderId="13" xfId="0" applyNumberFormat="1" applyFont="1" applyFill="1" applyBorder="1" applyAlignment="1" applyProtection="1">
      <alignment horizontal="left" vertical="center"/>
      <protection locked="0" hidden="1"/>
    </xf>
    <xf numFmtId="0" fontId="12" fillId="5" borderId="0" xfId="0" applyFont="1" applyFill="1" applyBorder="1" applyAlignment="1" applyProtection="1">
      <alignment horizontal="right" vertical="center"/>
      <protection locked="0" hidden="1"/>
    </xf>
    <xf numFmtId="0" fontId="11" fillId="2" borderId="40" xfId="0" applyFont="1" applyFill="1" applyBorder="1" applyAlignment="1" applyProtection="1">
      <alignment horizontal="center" vertical="center"/>
      <protection locked="0" hidden="1"/>
    </xf>
    <xf numFmtId="0" fontId="11" fillId="2" borderId="35" xfId="0" applyFont="1" applyFill="1" applyBorder="1" applyAlignment="1" applyProtection="1">
      <alignment horizontal="center" vertical="center"/>
      <protection locked="0" hidden="1"/>
    </xf>
    <xf numFmtId="0" fontId="11" fillId="2" borderId="39" xfId="0" applyFont="1" applyFill="1" applyBorder="1" applyAlignment="1" applyProtection="1">
      <alignment horizontal="center" vertical="center"/>
      <protection locked="0" hidden="1"/>
    </xf>
    <xf numFmtId="0" fontId="6" fillId="5" borderId="13" xfId="0" applyFont="1" applyFill="1" applyBorder="1" applyAlignment="1" applyProtection="1">
      <alignment horizontal="center" vertical="center"/>
      <protection locked="0" hidden="1"/>
    </xf>
    <xf numFmtId="0" fontId="6" fillId="5" borderId="14" xfId="0" applyFont="1" applyFill="1" applyBorder="1" applyAlignment="1" applyProtection="1">
      <alignment horizontal="center" vertical="center"/>
      <protection locked="0" hidden="1"/>
    </xf>
    <xf numFmtId="0" fontId="3" fillId="0" borderId="4" xfId="0" applyFont="1" applyBorder="1" applyAlignment="1" applyProtection="1">
      <alignment horizontal="center" vertical="center"/>
      <protection locked="0" hidden="1"/>
    </xf>
    <xf numFmtId="0" fontId="3" fillId="0" borderId="5" xfId="0" applyFont="1" applyBorder="1" applyAlignment="1" applyProtection="1">
      <alignment horizontal="center" vertical="center"/>
      <protection locked="0" hidden="1"/>
    </xf>
    <xf numFmtId="0" fontId="11" fillId="3" borderId="12" xfId="0" applyFont="1" applyFill="1" applyBorder="1" applyAlignment="1" applyProtection="1">
      <alignment horizontal="left" vertical="center"/>
      <protection locked="0" hidden="1"/>
    </xf>
    <xf numFmtId="0" fontId="11" fillId="3" borderId="5" xfId="0" applyFont="1" applyFill="1" applyBorder="1" applyAlignment="1" applyProtection="1">
      <alignment horizontal="left" vertical="center"/>
      <protection locked="0" hidden="1"/>
    </xf>
    <xf numFmtId="0" fontId="11" fillId="3" borderId="10" xfId="0" applyFont="1" applyFill="1" applyBorder="1" applyAlignment="1" applyProtection="1">
      <alignment horizontal="left" vertical="center"/>
      <protection locked="0" hidden="1"/>
    </xf>
    <xf numFmtId="0" fontId="5" fillId="2" borderId="29" xfId="0" applyFont="1" applyFill="1" applyBorder="1" applyAlignment="1" applyProtection="1">
      <alignment horizontal="center" vertical="center"/>
      <protection locked="0" hidden="1"/>
    </xf>
    <xf numFmtId="0" fontId="5" fillId="2" borderId="42" xfId="0" applyFont="1" applyFill="1" applyBorder="1" applyAlignment="1" applyProtection="1">
      <alignment horizontal="center" vertical="center"/>
      <protection locked="0" hidden="1"/>
    </xf>
    <xf numFmtId="0" fontId="5" fillId="2" borderId="30" xfId="0" applyFont="1" applyFill="1" applyBorder="1" applyAlignment="1" applyProtection="1">
      <alignment horizontal="center" vertical="center"/>
      <protection locked="0" hidden="1"/>
    </xf>
    <xf numFmtId="0" fontId="6" fillId="4" borderId="0" xfId="0" applyFont="1" applyFill="1" applyBorder="1" applyAlignment="1" applyProtection="1">
      <alignment horizontal="center" vertical="center"/>
      <protection locked="0" hidden="1"/>
    </xf>
    <xf numFmtId="0" fontId="11" fillId="3" borderId="40" xfId="0" applyFont="1" applyFill="1" applyBorder="1" applyAlignment="1" applyProtection="1">
      <alignment horizontal="left"/>
      <protection hidden="1"/>
    </xf>
    <xf numFmtId="0" fontId="11" fillId="3" borderId="35" xfId="0" applyFont="1" applyFill="1" applyBorder="1" applyAlignment="1" applyProtection="1">
      <alignment horizontal="left"/>
      <protection hidden="1"/>
    </xf>
    <xf numFmtId="0" fontId="11" fillId="3" borderId="39" xfId="0" applyFont="1" applyFill="1" applyBorder="1" applyAlignment="1" applyProtection="1">
      <alignment horizontal="left"/>
      <protection hidden="1"/>
    </xf>
    <xf numFmtId="0" fontId="2" fillId="0" borderId="66" xfId="0" applyFont="1" applyBorder="1" applyAlignment="1" applyProtection="1">
      <alignment horizontal="center" vertical="center"/>
      <protection locked="0" hidden="1"/>
    </xf>
    <xf numFmtId="0" fontId="11" fillId="0" borderId="46" xfId="0" applyFont="1" applyBorder="1" applyAlignment="1" applyProtection="1">
      <alignment horizontal="center" vertical="center"/>
      <protection locked="0" hidden="1"/>
    </xf>
    <xf numFmtId="0" fontId="11" fillId="0" borderId="59" xfId="0" applyFont="1" applyBorder="1" applyAlignment="1" applyProtection="1">
      <alignment horizontal="center" vertical="center"/>
      <protection locked="0" hidden="1"/>
    </xf>
    <xf numFmtId="0" fontId="11" fillId="0" borderId="29" xfId="0" applyFont="1" applyBorder="1" applyAlignment="1" applyProtection="1">
      <alignment horizontal="left" vertical="center"/>
      <protection locked="0" hidden="1"/>
    </xf>
    <xf numFmtId="0" fontId="11" fillId="0" borderId="42" xfId="0" applyFont="1" applyBorder="1" applyAlignment="1" applyProtection="1">
      <alignment horizontal="left" vertical="center"/>
      <protection locked="0" hidden="1"/>
    </xf>
    <xf numFmtId="0" fontId="11" fillId="0" borderId="30" xfId="0" applyFont="1" applyBorder="1" applyAlignment="1" applyProtection="1">
      <alignment horizontal="left" vertical="center"/>
      <protection locked="0" hidden="1"/>
    </xf>
    <xf numFmtId="0" fontId="5" fillId="4" borderId="0" xfId="0" applyFont="1" applyFill="1" applyBorder="1" applyAlignment="1" applyProtection="1">
      <alignment horizontal="center" vertical="center"/>
      <protection locked="0" hidden="1"/>
    </xf>
    <xf numFmtId="0" fontId="3" fillId="5" borderId="40" xfId="0" applyFont="1" applyFill="1" applyBorder="1" applyAlignment="1" applyProtection="1">
      <alignment horizontal="center" vertical="center"/>
      <protection locked="0" hidden="1"/>
    </xf>
    <xf numFmtId="0" fontId="3" fillId="5" borderId="35" xfId="0" applyFont="1" applyFill="1" applyBorder="1" applyAlignment="1" applyProtection="1">
      <alignment horizontal="center" vertical="center"/>
      <protection locked="0" hidden="1"/>
    </xf>
    <xf numFmtId="0" fontId="11" fillId="0" borderId="45" xfId="0" applyFont="1" applyBorder="1" applyAlignment="1" applyProtection="1">
      <alignment horizontal="center" vertical="center"/>
      <protection locked="0" hidden="1"/>
    </xf>
    <xf numFmtId="0" fontId="11" fillId="0" borderId="34" xfId="0" applyFont="1" applyBorder="1" applyAlignment="1" applyProtection="1">
      <alignment horizontal="center" vertical="center"/>
      <protection locked="0" hidden="1"/>
    </xf>
    <xf numFmtId="0" fontId="31" fillId="0" borderId="7" xfId="0" applyFont="1" applyBorder="1" applyAlignment="1" applyProtection="1">
      <alignment horizontal="center" vertical="center" wrapText="1"/>
      <protection locked="0" hidden="1"/>
    </xf>
    <xf numFmtId="0" fontId="31" fillId="0" borderId="0" xfId="0" applyFont="1" applyBorder="1" applyAlignment="1" applyProtection="1">
      <alignment horizontal="center" vertical="center"/>
      <protection locked="0" hidden="1"/>
    </xf>
    <xf numFmtId="0" fontId="31" fillId="0" borderId="7" xfId="0" applyFont="1" applyBorder="1" applyAlignment="1" applyProtection="1">
      <alignment horizontal="center" vertical="center"/>
      <protection locked="0" hidden="1"/>
    </xf>
    <xf numFmtId="0" fontId="31" fillId="0" borderId="1" xfId="0" applyFont="1" applyBorder="1" applyAlignment="1" applyProtection="1">
      <alignment horizontal="center" vertical="center"/>
      <protection locked="0" hidden="1"/>
    </xf>
    <xf numFmtId="0" fontId="31" fillId="0" borderId="2" xfId="0" applyFont="1" applyBorder="1" applyAlignment="1" applyProtection="1">
      <alignment horizontal="center" vertical="center"/>
      <protection locked="0" hidden="1"/>
    </xf>
    <xf numFmtId="0" fontId="11" fillId="3" borderId="36" xfId="0" applyFont="1" applyFill="1" applyBorder="1" applyAlignment="1" applyProtection="1">
      <alignment horizontal="center" vertical="center"/>
      <protection locked="0" hidden="1"/>
    </xf>
    <xf numFmtId="0" fontId="11" fillId="3" borderId="18" xfId="0" applyFont="1" applyFill="1" applyBorder="1" applyAlignment="1" applyProtection="1">
      <alignment horizontal="center" vertical="center"/>
      <protection locked="0" hidden="1"/>
    </xf>
    <xf numFmtId="0" fontId="11" fillId="0" borderId="0" xfId="0" applyFont="1" applyBorder="1" applyAlignment="1" applyProtection="1">
      <alignment horizontal="center" vertical="center"/>
      <protection locked="0" hidden="1"/>
    </xf>
    <xf numFmtId="0" fontId="11" fillId="0" borderId="2" xfId="0" applyFont="1" applyBorder="1" applyAlignment="1" applyProtection="1">
      <alignment horizontal="center" vertical="center"/>
      <protection locked="0" hidden="1"/>
    </xf>
    <xf numFmtId="0" fontId="5" fillId="6" borderId="40" xfId="0" applyFont="1" applyFill="1" applyBorder="1" applyAlignment="1" applyProtection="1">
      <alignment horizontal="center" vertical="center"/>
      <protection locked="0" hidden="1"/>
    </xf>
    <xf numFmtId="0" fontId="5" fillId="6" borderId="39" xfId="0" applyFont="1" applyFill="1" applyBorder="1" applyAlignment="1" applyProtection="1">
      <alignment horizontal="center" vertical="center"/>
      <protection locked="0" hidden="1"/>
    </xf>
    <xf numFmtId="0" fontId="2" fillId="0" borderId="61" xfId="0" applyFont="1" applyBorder="1" applyAlignment="1" applyProtection="1">
      <alignment horizontal="center" vertical="center"/>
      <protection locked="0" hidden="1"/>
    </xf>
    <xf numFmtId="0" fontId="2" fillId="0" borderId="44" xfId="0" applyFont="1" applyBorder="1" applyAlignment="1" applyProtection="1">
      <alignment horizontal="center" vertical="center"/>
      <protection locked="0" hidden="1"/>
    </xf>
    <xf numFmtId="0" fontId="11" fillId="6" borderId="51" xfId="0" applyFont="1" applyFill="1" applyBorder="1" applyAlignment="1" applyProtection="1">
      <alignment horizontal="center" vertical="center"/>
      <protection locked="0" hidden="1"/>
    </xf>
    <xf numFmtId="0" fontId="11" fillId="6" borderId="45" xfId="0" applyFont="1" applyFill="1" applyBorder="1" applyAlignment="1" applyProtection="1">
      <alignment horizontal="center" vertical="center"/>
      <protection locked="0" hidden="1"/>
    </xf>
    <xf numFmtId="0" fontId="11" fillId="6" borderId="50" xfId="0" applyFont="1" applyFill="1" applyBorder="1" applyAlignment="1" applyProtection="1">
      <alignment horizontal="center" vertical="center"/>
      <protection locked="0" hidden="1"/>
    </xf>
    <xf numFmtId="0" fontId="11" fillId="0" borderId="40" xfId="0" applyFont="1" applyBorder="1" applyAlignment="1" applyProtection="1">
      <alignment horizontal="center"/>
      <protection locked="0" hidden="1"/>
    </xf>
    <xf numFmtId="0" fontId="11" fillId="0" borderId="35" xfId="0" applyFont="1" applyBorder="1" applyAlignment="1" applyProtection="1">
      <alignment horizontal="center"/>
      <protection locked="0" hidden="1"/>
    </xf>
    <xf numFmtId="0" fontId="11" fillId="0" borderId="39" xfId="0" applyFont="1" applyBorder="1" applyAlignment="1" applyProtection="1">
      <alignment horizontal="center"/>
      <protection locked="0" hidden="1"/>
    </xf>
    <xf numFmtId="0" fontId="5" fillId="2" borderId="17" xfId="0"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0" fontId="5" fillId="2" borderId="11" xfId="0" applyFont="1" applyFill="1" applyBorder="1" applyAlignment="1" applyProtection="1">
      <alignment horizontal="center" vertical="center"/>
      <protection locked="0" hidden="1"/>
    </xf>
    <xf numFmtId="0" fontId="13" fillId="5" borderId="15" xfId="0" applyFont="1" applyFill="1" applyBorder="1" applyAlignment="1" applyProtection="1">
      <alignment horizontal="right" vertical="center"/>
      <protection locked="0" hidden="1"/>
    </xf>
    <xf numFmtId="0" fontId="11" fillId="5" borderId="18" xfId="0" applyFont="1" applyFill="1" applyBorder="1" applyAlignment="1" applyProtection="1">
      <alignment horizontal="right" vertical="center"/>
      <protection locked="0" hidden="1"/>
    </xf>
    <xf numFmtId="0" fontId="2" fillId="6" borderId="24" xfId="0" applyFont="1" applyFill="1" applyBorder="1" applyAlignment="1" applyProtection="1">
      <alignment horizontal="center" vertical="center"/>
      <protection locked="0" hidden="1"/>
    </xf>
    <xf numFmtId="0" fontId="2" fillId="6" borderId="21" xfId="0" applyFont="1" applyFill="1" applyBorder="1" applyAlignment="1" applyProtection="1">
      <alignment horizontal="center" vertical="center"/>
      <protection locked="0" hidden="1"/>
    </xf>
    <xf numFmtId="0" fontId="2" fillId="6" borderId="23" xfId="0" applyFont="1" applyFill="1" applyBorder="1" applyAlignment="1" applyProtection="1">
      <alignment horizontal="center" vertical="center"/>
      <protection locked="0" hidden="1"/>
    </xf>
    <xf numFmtId="0" fontId="3" fillId="5" borderId="22" xfId="0" applyFont="1" applyFill="1" applyBorder="1" applyAlignment="1" applyProtection="1">
      <alignment horizontal="center" vertical="center"/>
      <protection locked="0" hidden="1"/>
    </xf>
    <xf numFmtId="0" fontId="3" fillId="5" borderId="2" xfId="0" applyFont="1" applyFill="1" applyBorder="1" applyAlignment="1" applyProtection="1">
      <alignment horizontal="center" vertical="center"/>
      <protection locked="0" hidden="1"/>
    </xf>
    <xf numFmtId="0" fontId="3" fillId="5" borderId="9" xfId="0" applyFont="1" applyFill="1" applyBorder="1" applyAlignment="1" applyProtection="1">
      <alignment horizontal="center" vertical="center"/>
      <protection locked="0" hidden="1"/>
    </xf>
    <xf numFmtId="0" fontId="77" fillId="3" borderId="0" xfId="0" applyFont="1" applyFill="1" applyBorder="1" applyAlignment="1" applyProtection="1">
      <alignment horizontal="center" vertical="center" wrapText="1"/>
      <protection locked="0" hidden="1"/>
    </xf>
    <xf numFmtId="0" fontId="77" fillId="3" borderId="11" xfId="0" applyFont="1" applyFill="1" applyBorder="1" applyAlignment="1" applyProtection="1">
      <alignment horizontal="center" vertical="center" wrapText="1"/>
      <protection locked="0" hidden="1"/>
    </xf>
    <xf numFmtId="0" fontId="77" fillId="3" borderId="2" xfId="0" applyFont="1" applyFill="1" applyBorder="1" applyAlignment="1" applyProtection="1">
      <alignment horizontal="center" vertical="center" wrapText="1"/>
      <protection locked="0" hidden="1"/>
    </xf>
    <xf numFmtId="0" fontId="77" fillId="3" borderId="9" xfId="0" applyFont="1" applyFill="1" applyBorder="1" applyAlignment="1" applyProtection="1">
      <alignment horizontal="center" vertical="center" wrapText="1"/>
      <protection locked="0" hidden="1"/>
    </xf>
    <xf numFmtId="0" fontId="48" fillId="0" borderId="16" xfId="0" applyFont="1" applyBorder="1" applyAlignment="1" applyProtection="1">
      <alignment horizontal="center" vertical="center"/>
      <protection hidden="1"/>
    </xf>
    <xf numFmtId="0" fontId="48" fillId="0" borderId="60" xfId="0" applyFont="1" applyBorder="1" applyAlignment="1" applyProtection="1">
      <alignment horizontal="center" vertical="center"/>
      <protection hidden="1"/>
    </xf>
    <xf numFmtId="0" fontId="48" fillId="0" borderId="52"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locked="0" hidden="1"/>
    </xf>
    <xf numFmtId="0" fontId="11" fillId="0" borderId="15" xfId="0" applyFont="1" applyBorder="1" applyAlignment="1" applyProtection="1">
      <alignment horizontal="center" vertical="center"/>
      <protection locked="0" hidden="1"/>
    </xf>
    <xf numFmtId="0" fontId="11" fillId="0" borderId="18" xfId="0" applyFont="1" applyBorder="1" applyAlignment="1" applyProtection="1">
      <alignment horizontal="center" vertical="center"/>
      <protection locked="0" hidden="1"/>
    </xf>
    <xf numFmtId="0" fontId="11" fillId="0" borderId="16" xfId="0" applyFont="1" applyBorder="1" applyAlignment="1" applyProtection="1">
      <alignment horizontal="center" vertical="center"/>
      <protection locked="0" hidden="1"/>
    </xf>
    <xf numFmtId="0" fontId="11" fillId="0" borderId="51" xfId="0" applyFont="1" applyBorder="1" applyAlignment="1" applyProtection="1">
      <alignment horizontal="center" vertical="center"/>
      <protection locked="0" hidden="1"/>
    </xf>
    <xf numFmtId="0" fontId="11" fillId="0" borderId="50" xfId="0" applyFont="1" applyBorder="1" applyAlignment="1" applyProtection="1">
      <alignment horizontal="center" vertical="center"/>
      <protection locked="0" hidden="1"/>
    </xf>
    <xf numFmtId="0" fontId="12" fillId="6" borderId="2" xfId="0" applyFont="1" applyFill="1" applyBorder="1" applyAlignment="1" applyProtection="1">
      <alignment horizontal="center" vertical="center"/>
      <protection locked="0" hidden="1"/>
    </xf>
    <xf numFmtId="0" fontId="12" fillId="6" borderId="9" xfId="0" applyFont="1" applyFill="1" applyBorder="1" applyAlignment="1" applyProtection="1">
      <alignment horizontal="center" vertical="center"/>
      <protection locked="0" hidden="1"/>
    </xf>
    <xf numFmtId="0" fontId="54" fillId="0" borderId="26" xfId="0" applyFont="1" applyBorder="1" applyAlignment="1" applyProtection="1">
      <alignment horizontal="center" vertical="center"/>
      <protection locked="0" hidden="1"/>
    </xf>
    <xf numFmtId="0" fontId="54" fillId="0" borderId="25" xfId="0" applyFont="1" applyBorder="1" applyAlignment="1" applyProtection="1">
      <alignment horizontal="center" vertical="center"/>
      <protection locked="0" hidden="1"/>
    </xf>
    <xf numFmtId="0" fontId="54" fillId="0" borderId="31" xfId="0" applyFont="1" applyBorder="1" applyAlignment="1" applyProtection="1">
      <alignment horizontal="center" vertical="center"/>
      <protection locked="0" hidden="1"/>
    </xf>
    <xf numFmtId="0" fontId="54" fillId="0" borderId="7" xfId="0" applyFont="1" applyBorder="1" applyAlignment="1" applyProtection="1">
      <alignment horizontal="center" vertical="center"/>
      <protection locked="0" hidden="1"/>
    </xf>
    <xf numFmtId="0" fontId="54" fillId="0" borderId="0" xfId="0" applyFont="1" applyBorder="1" applyAlignment="1" applyProtection="1">
      <alignment horizontal="center" vertical="center"/>
      <protection locked="0" hidden="1"/>
    </xf>
    <xf numFmtId="0" fontId="54" fillId="0" borderId="8" xfId="0" applyFont="1" applyBorder="1" applyAlignment="1" applyProtection="1">
      <alignment horizontal="center" vertical="center"/>
      <protection locked="0" hidden="1"/>
    </xf>
    <xf numFmtId="0" fontId="5" fillId="6" borderId="22" xfId="0" applyFont="1" applyFill="1" applyBorder="1" applyAlignment="1" applyProtection="1">
      <alignment horizontal="center" vertical="center"/>
      <protection locked="0" hidden="1"/>
    </xf>
    <xf numFmtId="0" fontId="11" fillId="0" borderId="29" xfId="0" applyFont="1" applyBorder="1" applyAlignment="1" applyProtection="1">
      <alignment horizontal="center" vertical="center"/>
      <protection locked="0" hidden="1"/>
    </xf>
    <xf numFmtId="0" fontId="11" fillId="0" borderId="42" xfId="0" applyFont="1" applyBorder="1" applyAlignment="1" applyProtection="1">
      <alignment horizontal="center" vertical="center"/>
      <protection locked="0" hidden="1"/>
    </xf>
    <xf numFmtId="0" fontId="11" fillId="0" borderId="30" xfId="0" applyFont="1" applyBorder="1" applyAlignment="1" applyProtection="1">
      <alignment horizontal="center" vertical="center"/>
      <protection locked="0" hidden="1"/>
    </xf>
    <xf numFmtId="0" fontId="11" fillId="0" borderId="24" xfId="0" applyFont="1" applyBorder="1" applyAlignment="1" applyProtection="1">
      <alignment horizontal="center" vertical="center"/>
      <protection locked="0" hidden="1"/>
    </xf>
    <xf numFmtId="0" fontId="11" fillId="0" borderId="23" xfId="0" applyFont="1" applyBorder="1" applyAlignment="1" applyProtection="1">
      <alignment horizontal="center" vertical="center"/>
      <protection locked="0" hidden="1"/>
    </xf>
    <xf numFmtId="0" fontId="47" fillId="0" borderId="29" xfId="0" applyFont="1" applyBorder="1" applyAlignment="1" applyProtection="1">
      <alignment horizontal="center" vertical="center"/>
      <protection locked="0" hidden="1"/>
    </xf>
    <xf numFmtId="0" fontId="47" fillId="0" borderId="42" xfId="0" applyFont="1" applyBorder="1" applyAlignment="1" applyProtection="1">
      <alignment horizontal="center" vertical="center"/>
      <protection locked="0" hidden="1"/>
    </xf>
    <xf numFmtId="0" fontId="47" fillId="0" borderId="30" xfId="0" applyFont="1" applyBorder="1" applyAlignment="1" applyProtection="1">
      <alignment horizontal="center" vertical="center"/>
      <protection locked="0" hidden="1"/>
    </xf>
    <xf numFmtId="0" fontId="47" fillId="0" borderId="24" xfId="0" applyFont="1" applyBorder="1" applyAlignment="1" applyProtection="1">
      <alignment horizontal="center" vertical="center"/>
      <protection locked="0" hidden="1"/>
    </xf>
    <xf numFmtId="0" fontId="47" fillId="0" borderId="21" xfId="0" applyFont="1" applyBorder="1" applyAlignment="1" applyProtection="1">
      <alignment horizontal="center" vertical="center"/>
      <protection locked="0" hidden="1"/>
    </xf>
    <xf numFmtId="0" fontId="47" fillId="0" borderId="23" xfId="0" applyFont="1" applyBorder="1" applyAlignment="1" applyProtection="1">
      <alignment horizontal="center" vertical="center"/>
      <protection locked="0" hidden="1"/>
    </xf>
    <xf numFmtId="0" fontId="7" fillId="0" borderId="40" xfId="0" applyFont="1" applyBorder="1" applyAlignment="1" applyProtection="1">
      <alignment vertical="center"/>
      <protection locked="0" hidden="1"/>
    </xf>
    <xf numFmtId="0" fontId="7" fillId="0" borderId="35" xfId="0" applyFont="1" applyBorder="1" applyAlignment="1" applyProtection="1">
      <alignment vertical="center"/>
      <protection locked="0" hidden="1"/>
    </xf>
    <xf numFmtId="0" fontId="7" fillId="0" borderId="39" xfId="0" applyFont="1" applyBorder="1" applyAlignment="1" applyProtection="1">
      <alignment vertical="center"/>
      <protection locked="0" hidden="1"/>
    </xf>
    <xf numFmtId="0" fontId="11" fillId="0" borderId="40" xfId="0" applyFont="1" applyBorder="1" applyProtection="1">
      <alignment vertical="center"/>
      <protection locked="0" hidden="1"/>
    </xf>
    <xf numFmtId="0" fontId="11" fillId="0" borderId="35" xfId="0" applyFont="1" applyBorder="1" applyProtection="1">
      <alignment vertical="center"/>
      <protection locked="0" hidden="1"/>
    </xf>
    <xf numFmtId="0" fontId="11" fillId="0" borderId="38" xfId="0" applyFont="1" applyBorder="1" applyProtection="1">
      <alignment vertical="center"/>
      <protection locked="0" hidden="1"/>
    </xf>
    <xf numFmtId="0" fontId="11" fillId="0" borderId="40" xfId="0" applyFont="1" applyBorder="1" applyAlignment="1" applyProtection="1">
      <alignment horizontal="left" vertical="center"/>
      <protection locked="0" hidden="1"/>
    </xf>
    <xf numFmtId="0" fontId="11" fillId="0" borderId="35" xfId="0" applyFont="1" applyBorder="1" applyAlignment="1" applyProtection="1">
      <alignment horizontal="left" vertical="center"/>
      <protection locked="0" hidden="1"/>
    </xf>
    <xf numFmtId="0" fontId="11" fillId="0" borderId="39" xfId="0" applyFont="1" applyBorder="1" applyAlignment="1" applyProtection="1">
      <alignment horizontal="left" vertical="center"/>
      <protection locked="0" hidden="1"/>
    </xf>
    <xf numFmtId="0" fontId="11" fillId="5" borderId="24" xfId="0" applyFont="1" applyFill="1" applyBorder="1" applyAlignment="1" applyProtection="1">
      <alignment horizontal="center" vertical="center"/>
      <protection locked="0" hidden="1"/>
    </xf>
    <xf numFmtId="0" fontId="11" fillId="5" borderId="21" xfId="0" applyFont="1" applyFill="1" applyBorder="1" applyAlignment="1" applyProtection="1">
      <alignment horizontal="center" vertical="center"/>
      <protection locked="0" hidden="1"/>
    </xf>
    <xf numFmtId="0" fontId="5" fillId="2" borderId="15" xfId="0" applyFont="1" applyFill="1" applyBorder="1" applyAlignment="1" applyProtection="1">
      <alignment horizontal="center" vertical="center"/>
      <protection locked="0" hidden="1"/>
    </xf>
    <xf numFmtId="0" fontId="5" fillId="2" borderId="18" xfId="0" applyFont="1" applyFill="1" applyBorder="1" applyAlignment="1" applyProtection="1">
      <alignment horizontal="center" vertical="center"/>
      <protection locked="0" hidden="1"/>
    </xf>
    <xf numFmtId="0" fontId="5" fillId="2" borderId="20" xfId="0" applyFont="1" applyFill="1" applyBorder="1" applyAlignment="1" applyProtection="1">
      <alignment horizontal="center" vertical="center"/>
      <protection locked="0" hidden="1"/>
    </xf>
    <xf numFmtId="0" fontId="47" fillId="4" borderId="15" xfId="0" applyFont="1" applyFill="1" applyBorder="1" applyAlignment="1" applyProtection="1">
      <alignment vertical="center"/>
      <protection locked="0" hidden="1"/>
    </xf>
    <xf numFmtId="0" fontId="47" fillId="4" borderId="18" xfId="0" applyFont="1" applyFill="1" applyBorder="1" applyAlignment="1" applyProtection="1">
      <alignment vertical="center"/>
      <protection locked="0" hidden="1"/>
    </xf>
    <xf numFmtId="0" fontId="47" fillId="4" borderId="20" xfId="0" applyFont="1" applyFill="1" applyBorder="1" applyAlignment="1" applyProtection="1">
      <alignment vertical="center"/>
      <protection locked="0" hidden="1"/>
    </xf>
    <xf numFmtId="0" fontId="64" fillId="0" borderId="19" xfId="0" applyFont="1" applyBorder="1" applyAlignment="1" applyProtection="1">
      <alignment horizontal="left" vertical="center"/>
      <protection locked="0" hidden="1"/>
    </xf>
    <xf numFmtId="0" fontId="64" fillId="0" borderId="13" xfId="0" applyFont="1" applyBorder="1" applyAlignment="1" applyProtection="1">
      <alignment horizontal="left" vertical="center"/>
      <protection locked="0" hidden="1"/>
    </xf>
    <xf numFmtId="0" fontId="64" fillId="0" borderId="37" xfId="0" applyFont="1" applyBorder="1" applyAlignment="1" applyProtection="1">
      <alignment horizontal="left" vertical="center"/>
      <protection locked="0" hidden="1"/>
    </xf>
    <xf numFmtId="0" fontId="64" fillId="0" borderId="40" xfId="0" applyFont="1" applyBorder="1" applyAlignment="1" applyProtection="1">
      <alignment horizontal="left" vertical="center"/>
      <protection locked="0" hidden="1"/>
    </xf>
    <xf numFmtId="0" fontId="64" fillId="0" borderId="35" xfId="0" applyFont="1" applyBorder="1" applyAlignment="1" applyProtection="1">
      <alignment horizontal="left" vertical="center"/>
      <protection locked="0" hidden="1"/>
    </xf>
    <xf numFmtId="0" fontId="64" fillId="0" borderId="39" xfId="0" applyFont="1" applyBorder="1" applyAlignment="1" applyProtection="1">
      <alignment horizontal="left" vertical="center"/>
      <protection locked="0" hidden="1"/>
    </xf>
    <xf numFmtId="0" fontId="2" fillId="6" borderId="33" xfId="0" applyFont="1" applyFill="1" applyBorder="1" applyAlignment="1" applyProtection="1">
      <alignment horizontal="center" vertical="center"/>
      <protection locked="0" hidden="1"/>
    </xf>
    <xf numFmtId="0" fontId="2" fillId="6" borderId="13" xfId="0" applyFont="1" applyFill="1" applyBorder="1" applyAlignment="1" applyProtection="1">
      <alignment horizontal="center" vertical="center"/>
      <protection locked="0" hidden="1"/>
    </xf>
    <xf numFmtId="0" fontId="2" fillId="6" borderId="14" xfId="0" applyFont="1" applyFill="1" applyBorder="1" applyAlignment="1" applyProtection="1">
      <alignment horizontal="center" vertical="center"/>
      <protection locked="0" hidden="1"/>
    </xf>
    <xf numFmtId="0" fontId="5" fillId="6" borderId="40" xfId="0" applyFont="1" applyFill="1" applyBorder="1" applyAlignment="1" applyProtection="1">
      <alignment horizontal="center" vertical="center" wrapText="1"/>
      <protection locked="0" hidden="1"/>
    </xf>
    <xf numFmtId="0" fontId="5" fillId="6" borderId="35" xfId="0" applyFont="1" applyFill="1" applyBorder="1" applyAlignment="1" applyProtection="1">
      <alignment horizontal="center" vertical="center" wrapText="1"/>
      <protection locked="0" hidden="1"/>
    </xf>
    <xf numFmtId="0" fontId="5" fillId="6" borderId="39" xfId="0" applyFont="1" applyFill="1" applyBorder="1" applyAlignment="1" applyProtection="1">
      <alignment horizontal="center" vertical="center" wrapText="1"/>
      <protection locked="0" hidden="1"/>
    </xf>
    <xf numFmtId="0" fontId="11" fillId="3" borderId="2" xfId="0" applyFont="1" applyFill="1" applyBorder="1" applyAlignment="1" applyProtection="1">
      <alignment horizontal="left" vertical="center"/>
      <protection locked="0" hidden="1"/>
    </xf>
    <xf numFmtId="0" fontId="9" fillId="3" borderId="2" xfId="0" applyFont="1" applyFill="1" applyBorder="1" applyAlignment="1" applyProtection="1">
      <alignment horizontal="left" vertical="center"/>
      <protection locked="0" hidden="1"/>
    </xf>
    <xf numFmtId="0" fontId="9" fillId="3" borderId="9" xfId="0" applyFont="1" applyFill="1" applyBorder="1" applyAlignment="1" applyProtection="1">
      <alignment horizontal="left" vertical="center"/>
      <protection locked="0" hidden="1"/>
    </xf>
    <xf numFmtId="0" fontId="5" fillId="2" borderId="40" xfId="0" applyFont="1" applyFill="1" applyBorder="1" applyAlignment="1" applyProtection="1">
      <alignment horizontal="center" vertical="center"/>
      <protection locked="0" hidden="1"/>
    </xf>
    <xf numFmtId="0" fontId="5" fillId="2" borderId="35" xfId="0" applyFont="1" applyFill="1" applyBorder="1" applyAlignment="1" applyProtection="1">
      <alignment horizontal="center" vertical="center"/>
      <protection locked="0" hidden="1"/>
    </xf>
    <xf numFmtId="0" fontId="5" fillId="2" borderId="39" xfId="0" applyFont="1" applyFill="1" applyBorder="1" applyAlignment="1" applyProtection="1">
      <alignment horizontal="center" vertical="center"/>
      <protection locked="0" hidden="1"/>
    </xf>
    <xf numFmtId="2" fontId="11" fillId="5" borderId="21" xfId="0" applyNumberFormat="1" applyFont="1" applyFill="1" applyBorder="1" applyAlignment="1" applyProtection="1">
      <alignment horizontal="center" vertical="center"/>
      <protection locked="0" hidden="1"/>
    </xf>
    <xf numFmtId="2" fontId="11" fillId="3" borderId="24" xfId="0" applyNumberFormat="1" applyFont="1" applyFill="1" applyBorder="1" applyAlignment="1" applyProtection="1">
      <alignment horizontal="center" vertical="center"/>
      <protection hidden="1"/>
    </xf>
    <xf numFmtId="2" fontId="11" fillId="3" borderId="21" xfId="0" applyNumberFormat="1" applyFont="1" applyFill="1" applyBorder="1" applyAlignment="1" applyProtection="1">
      <alignment horizontal="center" vertical="center"/>
      <protection hidden="1"/>
    </xf>
    <xf numFmtId="2" fontId="11" fillId="3" borderId="23" xfId="0" applyNumberFormat="1" applyFont="1" applyFill="1" applyBorder="1" applyAlignment="1" applyProtection="1">
      <alignment horizontal="center" vertical="center"/>
      <protection hidden="1"/>
    </xf>
    <xf numFmtId="0" fontId="11" fillId="4" borderId="40" xfId="0" applyFont="1" applyFill="1" applyBorder="1" applyAlignment="1" applyProtection="1">
      <alignment horizontal="center" vertical="center"/>
      <protection locked="0" hidden="1"/>
    </xf>
    <xf numFmtId="0" fontId="11" fillId="4" borderId="35" xfId="0" applyFont="1" applyFill="1" applyBorder="1" applyAlignment="1" applyProtection="1">
      <alignment horizontal="center" vertical="center"/>
      <protection locked="0" hidden="1"/>
    </xf>
    <xf numFmtId="0" fontId="11" fillId="4" borderId="38" xfId="0" applyFont="1" applyFill="1" applyBorder="1" applyAlignment="1" applyProtection="1">
      <alignment horizontal="center" vertical="center"/>
      <protection locked="0" hidden="1"/>
    </xf>
    <xf numFmtId="0" fontId="5" fillId="2" borderId="8" xfId="0" applyFont="1" applyFill="1" applyBorder="1" applyAlignment="1" applyProtection="1">
      <alignment horizontal="center" vertical="center"/>
      <protection locked="0" hidden="1"/>
    </xf>
    <xf numFmtId="0" fontId="42" fillId="2" borderId="29" xfId="0" applyFont="1" applyFill="1" applyBorder="1" applyAlignment="1" applyProtection="1">
      <alignment horizontal="center"/>
      <protection locked="0" hidden="1"/>
    </xf>
    <xf numFmtId="0" fontId="0" fillId="0" borderId="30" xfId="0" applyBorder="1" applyAlignment="1">
      <alignment horizontal="center"/>
    </xf>
    <xf numFmtId="0" fontId="2" fillId="2" borderId="40" xfId="0" applyFont="1" applyFill="1" applyBorder="1" applyAlignment="1" applyProtection="1">
      <alignment horizontal="center" vertical="center"/>
      <protection locked="0" hidden="1"/>
    </xf>
    <xf numFmtId="0" fontId="2" fillId="2" borderId="35" xfId="0" applyFont="1" applyFill="1" applyBorder="1" applyAlignment="1" applyProtection="1">
      <alignment horizontal="center" vertical="center"/>
      <protection locked="0" hidden="1"/>
    </xf>
    <xf numFmtId="0" fontId="2" fillId="2" borderId="39" xfId="0" applyFont="1" applyFill="1" applyBorder="1" applyAlignment="1" applyProtection="1">
      <alignment horizontal="center" vertical="center"/>
      <protection locked="0" hidden="1"/>
    </xf>
    <xf numFmtId="0" fontId="47" fillId="0" borderId="40" xfId="0" applyFont="1" applyBorder="1" applyAlignment="1" applyProtection="1">
      <alignment vertical="center"/>
      <protection locked="0" hidden="1"/>
    </xf>
    <xf numFmtId="0" fontId="47" fillId="0" borderId="35" xfId="0" applyFont="1" applyBorder="1" applyAlignment="1" applyProtection="1">
      <alignment vertical="center"/>
      <protection locked="0" hidden="1"/>
    </xf>
    <xf numFmtId="0" fontId="47" fillId="0" borderId="39" xfId="0" applyFont="1" applyBorder="1" applyAlignment="1" applyProtection="1">
      <alignment vertical="center"/>
      <protection locked="0" hidden="1"/>
    </xf>
    <xf numFmtId="0" fontId="6" fillId="5" borderId="40" xfId="0" applyFont="1" applyFill="1" applyBorder="1" applyAlignment="1" applyProtection="1">
      <alignment horizontal="center" vertical="center"/>
      <protection locked="0" hidden="1"/>
    </xf>
    <xf numFmtId="0" fontId="6" fillId="5" borderId="35" xfId="0" applyFont="1" applyFill="1" applyBorder="1" applyAlignment="1" applyProtection="1">
      <alignment horizontal="center" vertical="center"/>
      <protection locked="0" hidden="1"/>
    </xf>
    <xf numFmtId="0" fontId="26" fillId="2" borderId="40" xfId="0" applyFont="1" applyFill="1" applyBorder="1" applyAlignment="1" applyProtection="1">
      <alignment vertical="center"/>
      <protection locked="0" hidden="1"/>
    </xf>
    <xf numFmtId="0" fontId="0" fillId="0" borderId="38" xfId="0" applyBorder="1" applyAlignment="1">
      <alignment vertical="center"/>
    </xf>
    <xf numFmtId="0" fontId="11" fillId="6" borderId="42" xfId="0" applyFont="1" applyFill="1" applyBorder="1" applyAlignment="1" applyProtection="1">
      <alignment horizontal="center" vertical="center"/>
      <protection locked="0" hidden="1"/>
    </xf>
    <xf numFmtId="0" fontId="11" fillId="6" borderId="30" xfId="0" applyFont="1" applyFill="1" applyBorder="1" applyAlignment="1" applyProtection="1">
      <alignment horizontal="center" vertical="center"/>
      <protection locked="0" hidden="1"/>
    </xf>
    <xf numFmtId="0" fontId="11" fillId="5" borderId="15" xfId="0" applyFont="1" applyFill="1" applyBorder="1" applyAlignment="1" applyProtection="1">
      <alignment horizontal="center" vertical="center"/>
      <protection locked="0" hidden="1"/>
    </xf>
    <xf numFmtId="0" fontId="11" fillId="4" borderId="39" xfId="0" applyFont="1" applyFill="1" applyBorder="1" applyAlignment="1" applyProtection="1">
      <alignment horizontal="center" vertical="center"/>
      <protection locked="0" hidden="1"/>
    </xf>
    <xf numFmtId="0" fontId="11" fillId="2" borderId="0" xfId="0" applyFont="1" applyFill="1" applyBorder="1" applyAlignment="1" applyProtection="1">
      <alignment horizontal="center" vertical="center" wrapText="1"/>
      <protection locked="0" hidden="1"/>
    </xf>
    <xf numFmtId="0" fontId="11" fillId="2" borderId="21" xfId="0" applyFont="1" applyFill="1" applyBorder="1" applyAlignment="1" applyProtection="1">
      <alignment horizontal="center" vertical="center"/>
      <protection locked="0" hidden="1"/>
    </xf>
    <xf numFmtId="0" fontId="11" fillId="2" borderId="23" xfId="0" applyFont="1" applyFill="1" applyBorder="1" applyAlignment="1" applyProtection="1">
      <alignment horizontal="center" vertical="center"/>
      <protection locked="0" hidden="1"/>
    </xf>
    <xf numFmtId="0" fontId="11" fillId="0" borderId="40" xfId="0" applyFont="1" applyBorder="1" applyAlignment="1" applyProtection="1">
      <alignment horizontal="center" vertical="center"/>
      <protection locked="0" hidden="1"/>
    </xf>
    <xf numFmtId="0" fontId="11" fillId="0" borderId="35" xfId="0" applyFont="1" applyBorder="1" applyAlignment="1" applyProtection="1">
      <alignment horizontal="center" vertical="center"/>
      <protection locked="0" hidden="1"/>
    </xf>
    <xf numFmtId="0" fontId="11" fillId="0" borderId="39" xfId="0" applyFont="1" applyBorder="1" applyAlignment="1" applyProtection="1">
      <alignment horizontal="center" vertical="center"/>
      <protection locked="0" hidden="1"/>
    </xf>
    <xf numFmtId="2" fontId="11" fillId="5" borderId="35" xfId="0" applyNumberFormat="1" applyFont="1" applyFill="1" applyBorder="1" applyAlignment="1" applyProtection="1">
      <alignment horizontal="center" vertical="center"/>
      <protection locked="0" hidden="1"/>
    </xf>
    <xf numFmtId="0" fontId="11" fillId="5" borderId="35" xfId="0" applyFont="1" applyFill="1" applyBorder="1" applyAlignment="1" applyProtection="1">
      <alignment horizontal="center" vertical="center"/>
      <protection locked="0" hidden="1"/>
    </xf>
    <xf numFmtId="0" fontId="18" fillId="5" borderId="35" xfId="0" applyFont="1" applyFill="1" applyBorder="1" applyAlignment="1" applyProtection="1">
      <alignment horizontal="center" vertical="center"/>
      <protection locked="0" hidden="1"/>
    </xf>
    <xf numFmtId="0" fontId="11" fillId="0" borderId="40" xfId="0" applyFont="1" applyBorder="1" applyAlignment="1" applyProtection="1">
      <alignment vertical="center"/>
      <protection locked="0" hidden="1"/>
    </xf>
    <xf numFmtId="0" fontId="11" fillId="0" borderId="35" xfId="0" applyFont="1" applyBorder="1" applyAlignment="1" applyProtection="1">
      <alignment vertical="center"/>
      <protection locked="0" hidden="1"/>
    </xf>
    <xf numFmtId="0" fontId="11" fillId="0" borderId="39" xfId="0" applyFont="1" applyBorder="1" applyAlignment="1" applyProtection="1">
      <alignment vertical="center"/>
      <protection locked="0" hidden="1"/>
    </xf>
    <xf numFmtId="0" fontId="11" fillId="6" borderId="15" xfId="0" applyFont="1" applyFill="1" applyBorder="1" applyAlignment="1" applyProtection="1">
      <alignment horizontal="center" vertical="center"/>
      <protection locked="0" hidden="1"/>
    </xf>
    <xf numFmtId="0" fontId="11" fillId="6" borderId="18" xfId="0" applyFont="1" applyFill="1" applyBorder="1" applyAlignment="1" applyProtection="1">
      <alignment horizontal="center" vertical="center"/>
      <protection locked="0" hidden="1"/>
    </xf>
    <xf numFmtId="0" fontId="11" fillId="6" borderId="20" xfId="0" applyFont="1" applyFill="1" applyBorder="1" applyAlignment="1" applyProtection="1">
      <alignment horizontal="center" vertical="center"/>
      <protection locked="0" hidden="1"/>
    </xf>
    <xf numFmtId="0" fontId="6" fillId="4" borderId="35" xfId="0" applyFont="1" applyFill="1" applyBorder="1" applyAlignment="1" applyProtection="1">
      <alignment horizontal="center" vertical="center"/>
      <protection locked="0" hidden="1"/>
    </xf>
    <xf numFmtId="0" fontId="6" fillId="4" borderId="38" xfId="0" applyFont="1" applyFill="1" applyBorder="1" applyAlignment="1" applyProtection="1">
      <alignment horizontal="center" vertical="center"/>
      <protection locked="0" hidden="1"/>
    </xf>
    <xf numFmtId="0" fontId="10" fillId="0" borderId="40" xfId="0" applyFont="1" applyBorder="1" applyAlignment="1" applyProtection="1">
      <alignment horizontal="left" vertical="center"/>
      <protection locked="0" hidden="1"/>
    </xf>
    <xf numFmtId="0" fontId="10" fillId="0" borderId="35" xfId="0" applyFont="1" applyBorder="1" applyAlignment="1" applyProtection="1">
      <alignment horizontal="left" vertical="center"/>
      <protection locked="0" hidden="1"/>
    </xf>
    <xf numFmtId="0" fontId="10" fillId="0" borderId="39" xfId="0" applyFont="1" applyBorder="1" applyAlignment="1" applyProtection="1">
      <alignment horizontal="left" vertical="center"/>
      <protection locked="0" hidden="1"/>
    </xf>
    <xf numFmtId="0" fontId="9" fillId="0" borderId="13" xfId="0" applyFont="1" applyBorder="1" applyAlignment="1" applyProtection="1">
      <alignment horizontal="center" vertical="center"/>
      <protection locked="0" hidden="1"/>
    </xf>
    <xf numFmtId="0" fontId="9" fillId="0" borderId="14" xfId="0" applyFont="1" applyBorder="1" applyAlignment="1" applyProtection="1">
      <alignment horizontal="center" vertical="center"/>
      <protection locked="0" hidden="1"/>
    </xf>
    <xf numFmtId="0" fontId="9" fillId="0" borderId="40" xfId="0" applyFont="1" applyBorder="1" applyAlignment="1" applyProtection="1">
      <alignment horizontal="center" vertical="center"/>
      <protection locked="0" hidden="1"/>
    </xf>
    <xf numFmtId="0" fontId="9" fillId="0" borderId="35" xfId="0" applyFont="1" applyBorder="1" applyAlignment="1" applyProtection="1">
      <alignment horizontal="center" vertical="center"/>
      <protection locked="0" hidden="1"/>
    </xf>
    <xf numFmtId="0" fontId="9" fillId="0" borderId="39" xfId="0" applyFont="1" applyBorder="1" applyAlignment="1" applyProtection="1">
      <alignment horizontal="center" vertical="center"/>
      <protection locked="0" hidden="1"/>
    </xf>
    <xf numFmtId="0" fontId="11" fillId="5" borderId="40" xfId="0" applyFont="1" applyFill="1" applyBorder="1" applyAlignment="1" applyProtection="1">
      <alignment horizontal="center" vertical="center"/>
      <protection locked="0" hidden="1"/>
    </xf>
    <xf numFmtId="2" fontId="11" fillId="5" borderId="40" xfId="0" applyNumberFormat="1" applyFont="1" applyFill="1" applyBorder="1" applyAlignment="1" applyProtection="1">
      <alignment horizontal="center" vertical="center"/>
      <protection locked="0" hidden="1"/>
    </xf>
    <xf numFmtId="0" fontId="11" fillId="0" borderId="20" xfId="0" applyFont="1" applyBorder="1" applyAlignment="1" applyProtection="1">
      <alignment horizontal="center" vertical="center"/>
      <protection locked="0" hidden="1"/>
    </xf>
    <xf numFmtId="0" fontId="76" fillId="2" borderId="24" xfId="0" applyFont="1" applyFill="1" applyBorder="1" applyAlignment="1" applyProtection="1">
      <alignment horizontal="center" vertical="center"/>
      <protection locked="0" hidden="1"/>
    </xf>
    <xf numFmtId="0" fontId="76" fillId="2" borderId="21" xfId="0" applyFont="1" applyFill="1" applyBorder="1" applyAlignment="1" applyProtection="1">
      <alignment horizontal="center" vertical="center"/>
      <protection locked="0" hidden="1"/>
    </xf>
    <xf numFmtId="0" fontId="76" fillId="2" borderId="23" xfId="0" applyFont="1" applyFill="1" applyBorder="1" applyAlignment="1" applyProtection="1">
      <alignment horizontal="center" vertical="center"/>
      <protection locked="0" hidden="1"/>
    </xf>
    <xf numFmtId="2" fontId="18" fillId="3" borderId="35" xfId="0" applyNumberFormat="1" applyFont="1" applyFill="1" applyBorder="1" applyAlignment="1" applyProtection="1">
      <alignment horizontal="center" vertical="center"/>
      <protection hidden="1"/>
    </xf>
    <xf numFmtId="2" fontId="18" fillId="3" borderId="39" xfId="0" applyNumberFormat="1" applyFont="1" applyFill="1" applyBorder="1" applyAlignment="1" applyProtection="1">
      <alignment horizontal="center" vertical="center"/>
      <protection hidden="1"/>
    </xf>
    <xf numFmtId="0" fontId="6" fillId="5" borderId="38" xfId="0" applyFont="1" applyFill="1" applyBorder="1" applyAlignment="1" applyProtection="1">
      <alignment horizontal="center" vertical="center"/>
      <protection locked="0" hidden="1"/>
    </xf>
    <xf numFmtId="0" fontId="10" fillId="4" borderId="35" xfId="0" applyFont="1" applyFill="1" applyBorder="1" applyAlignment="1" applyProtection="1">
      <alignment horizontal="center" vertical="center"/>
      <protection locked="0" hidden="1"/>
    </xf>
    <xf numFmtId="0" fontId="10" fillId="4" borderId="38" xfId="0" applyFont="1" applyFill="1" applyBorder="1" applyAlignment="1" applyProtection="1">
      <alignment horizontal="center" vertical="center"/>
      <protection locked="0" hidden="1"/>
    </xf>
    <xf numFmtId="0" fontId="31" fillId="0" borderId="21" xfId="0" applyFont="1" applyBorder="1" applyAlignment="1" applyProtection="1">
      <alignment horizontal="center" vertical="center"/>
      <protection locked="0" hidden="1"/>
    </xf>
    <xf numFmtId="0" fontId="31" fillId="0" borderId="0" xfId="0" applyFont="1" applyBorder="1" applyAlignment="1" applyProtection="1">
      <alignment horizontal="center" vertical="center" wrapText="1"/>
      <protection locked="0" hidden="1"/>
    </xf>
    <xf numFmtId="0" fontId="12" fillId="0" borderId="40" xfId="0" applyFont="1" applyBorder="1" applyAlignment="1" applyProtection="1">
      <alignment horizontal="center" vertical="center"/>
      <protection locked="0" hidden="1"/>
    </xf>
    <xf numFmtId="0" fontId="31" fillId="6" borderId="35" xfId="0" applyFont="1" applyFill="1" applyBorder="1" applyAlignment="1" applyProtection="1">
      <alignment horizontal="center" vertical="center"/>
      <protection locked="0" hidden="1"/>
    </xf>
    <xf numFmtId="0" fontId="31" fillId="6" borderId="39" xfId="0" applyFont="1" applyFill="1" applyBorder="1" applyAlignment="1" applyProtection="1">
      <alignment horizontal="center" vertical="center"/>
      <protection locked="0" hidden="1"/>
    </xf>
    <xf numFmtId="0" fontId="10" fillId="5" borderId="35" xfId="0" applyFont="1" applyFill="1" applyBorder="1" applyAlignment="1" applyProtection="1">
      <alignment horizontal="center" vertical="center"/>
      <protection locked="0" hidden="1"/>
    </xf>
    <xf numFmtId="0" fontId="10" fillId="5" borderId="39" xfId="0" applyFont="1" applyFill="1" applyBorder="1" applyAlignment="1" applyProtection="1">
      <alignment horizontal="center" vertical="center"/>
      <protection locked="0" hidden="1"/>
    </xf>
    <xf numFmtId="0" fontId="2" fillId="6" borderId="0" xfId="0" applyFont="1" applyFill="1" applyBorder="1" applyAlignment="1" applyProtection="1">
      <alignment horizontal="center" vertical="center"/>
      <protection locked="0" hidden="1"/>
    </xf>
    <xf numFmtId="0" fontId="11" fillId="6" borderId="0" xfId="0" applyFont="1" applyFill="1" applyBorder="1" applyAlignment="1" applyProtection="1">
      <alignment horizontal="center" vertical="center"/>
      <protection locked="0" hidden="1"/>
    </xf>
    <xf numFmtId="0" fontId="11" fillId="6" borderId="11" xfId="0" applyFont="1" applyFill="1" applyBorder="1" applyAlignment="1" applyProtection="1">
      <alignment horizontal="center" vertical="center"/>
      <protection locked="0" hidden="1"/>
    </xf>
    <xf numFmtId="0" fontId="2" fillId="6" borderId="35" xfId="0" applyFont="1" applyFill="1" applyBorder="1" applyAlignment="1" applyProtection="1">
      <alignment horizontal="center" vertical="center"/>
      <protection locked="0" hidden="1"/>
    </xf>
    <xf numFmtId="0" fontId="12" fillId="0" borderId="35" xfId="0" applyFont="1" applyBorder="1" applyAlignment="1" applyProtection="1">
      <alignment horizontal="center" vertical="center"/>
      <protection locked="0" hidden="1"/>
    </xf>
    <xf numFmtId="0" fontId="31" fillId="0" borderId="11" xfId="0" applyFont="1" applyBorder="1" applyAlignment="1" applyProtection="1">
      <alignment horizontal="center" vertical="center"/>
      <protection locked="0" hidden="1"/>
    </xf>
    <xf numFmtId="0" fontId="31" fillId="0" borderId="23" xfId="0" applyFont="1" applyBorder="1" applyAlignment="1" applyProtection="1">
      <alignment horizontal="center" vertical="center"/>
      <protection locked="0" hidden="1"/>
    </xf>
    <xf numFmtId="179" fontId="11" fillId="0" borderId="15" xfId="0" applyNumberFormat="1" applyFont="1" applyBorder="1" applyAlignment="1" applyProtection="1">
      <alignment horizontal="center" vertical="center"/>
      <protection locked="0" hidden="1"/>
    </xf>
    <xf numFmtId="179" fontId="11" fillId="0" borderId="18" xfId="0" applyNumberFormat="1" applyFont="1" applyBorder="1" applyAlignment="1" applyProtection="1">
      <alignment horizontal="center" vertical="center"/>
      <protection locked="0" hidden="1"/>
    </xf>
    <xf numFmtId="0" fontId="11" fillId="0" borderId="38" xfId="0" applyFont="1" applyBorder="1" applyAlignment="1" applyProtection="1">
      <alignment horizontal="center" vertical="center"/>
      <protection locked="0" hidden="1"/>
    </xf>
    <xf numFmtId="0" fontId="12" fillId="0" borderId="24" xfId="0" applyFont="1" applyBorder="1" applyAlignment="1" applyProtection="1">
      <alignment horizontal="center" vertical="center"/>
      <protection locked="0" hidden="1"/>
    </xf>
    <xf numFmtId="0" fontId="11" fillId="0" borderId="43" xfId="0" applyFont="1" applyBorder="1" applyAlignment="1" applyProtection="1">
      <alignment horizontal="center" vertical="center"/>
      <protection locked="0" hidden="1"/>
    </xf>
    <xf numFmtId="0" fontId="31" fillId="0" borderId="21" xfId="0" applyFont="1" applyBorder="1" applyAlignment="1" applyProtection="1">
      <alignment horizontal="center" vertical="center" wrapText="1"/>
      <protection locked="0" hidden="1"/>
    </xf>
    <xf numFmtId="0" fontId="15" fillId="0" borderId="8"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9" fillId="4" borderId="35" xfId="0" applyFont="1" applyFill="1" applyBorder="1" applyAlignment="1" applyProtection="1">
      <alignment horizontal="left" vertical="center"/>
      <protection locked="0" hidden="1"/>
    </xf>
    <xf numFmtId="0" fontId="9" fillId="4" borderId="38" xfId="0" applyFont="1" applyFill="1" applyBorder="1" applyAlignment="1" applyProtection="1">
      <alignment horizontal="left" vertical="center"/>
      <protection locked="0" hidden="1"/>
    </xf>
    <xf numFmtId="0" fontId="12" fillId="0" borderId="19" xfId="0" applyFont="1" applyBorder="1" applyAlignment="1" applyProtection="1">
      <alignment horizontal="center" vertical="center"/>
      <protection locked="0" hidden="1"/>
    </xf>
    <xf numFmtId="0" fontId="5" fillId="6" borderId="13" xfId="0" applyFont="1" applyFill="1" applyBorder="1" applyAlignment="1" applyProtection="1">
      <alignment horizontal="center" vertical="center"/>
      <protection locked="0" hidden="1"/>
    </xf>
    <xf numFmtId="0" fontId="11" fillId="3" borderId="40" xfId="0" applyFont="1" applyFill="1" applyBorder="1" applyAlignment="1" applyProtection="1">
      <alignment horizontal="left" vertical="center"/>
      <protection locked="0" hidden="1"/>
    </xf>
    <xf numFmtId="0" fontId="11" fillId="3" borderId="39" xfId="0" applyFont="1" applyFill="1" applyBorder="1" applyAlignment="1" applyProtection="1">
      <alignment horizontal="left" vertical="center"/>
      <protection locked="0" hidden="1"/>
    </xf>
    <xf numFmtId="1" fontId="11" fillId="3" borderId="35" xfId="0" applyNumberFormat="1" applyFont="1" applyFill="1" applyBorder="1" applyAlignment="1" applyProtection="1">
      <alignment horizontal="center" vertical="center"/>
      <protection hidden="1"/>
    </xf>
    <xf numFmtId="1" fontId="11" fillId="3" borderId="39" xfId="0" applyNumberFormat="1" applyFont="1" applyFill="1" applyBorder="1" applyAlignment="1" applyProtection="1">
      <alignment horizontal="center" vertical="center"/>
      <protection hidden="1"/>
    </xf>
    <xf numFmtId="0" fontId="11" fillId="0" borderId="19" xfId="0" applyFont="1" applyBorder="1" applyProtection="1">
      <alignment vertical="center"/>
      <protection locked="0" hidden="1"/>
    </xf>
    <xf numFmtId="0" fontId="11" fillId="0" borderId="13" xfId="0" applyFont="1" applyBorder="1" applyProtection="1">
      <alignment vertical="center"/>
      <protection locked="0" hidden="1"/>
    </xf>
    <xf numFmtId="0" fontId="3" fillId="0" borderId="40" xfId="0" applyFont="1" applyBorder="1" applyAlignment="1" applyProtection="1">
      <alignment horizontal="right" vertical="center"/>
      <protection locked="0" hidden="1"/>
    </xf>
    <xf numFmtId="0" fontId="3" fillId="0" borderId="35" xfId="0" applyFont="1" applyBorder="1" applyAlignment="1" applyProtection="1">
      <alignment horizontal="right" vertical="center"/>
      <protection locked="0" hidden="1"/>
    </xf>
    <xf numFmtId="0" fontId="11" fillId="0" borderId="13" xfId="0" applyFont="1" applyBorder="1" applyAlignment="1" applyProtection="1">
      <alignment horizontal="left" vertical="center"/>
      <protection locked="0" hidden="1"/>
    </xf>
    <xf numFmtId="0" fontId="3" fillId="0" borderId="35" xfId="0" applyFont="1" applyBorder="1" applyAlignment="1" applyProtection="1">
      <alignment horizontal="left" vertical="center"/>
      <protection locked="0" hidden="1"/>
    </xf>
    <xf numFmtId="0" fontId="11" fillId="6" borderId="29" xfId="0" applyFont="1" applyFill="1" applyBorder="1" applyAlignment="1" applyProtection="1">
      <alignment horizontal="center" vertical="center" wrapText="1"/>
      <protection locked="0" hidden="1"/>
    </xf>
    <xf numFmtId="0" fontId="11" fillId="6" borderId="42" xfId="0" applyFont="1" applyFill="1" applyBorder="1" applyAlignment="1" applyProtection="1">
      <alignment horizontal="center" vertical="center" wrapText="1"/>
      <protection locked="0" hidden="1"/>
    </xf>
    <xf numFmtId="0" fontId="11" fillId="6" borderId="24" xfId="0" applyFont="1" applyFill="1" applyBorder="1" applyAlignment="1" applyProtection="1">
      <alignment horizontal="center" vertical="center" wrapText="1"/>
      <protection locked="0" hidden="1"/>
    </xf>
    <xf numFmtId="0" fontId="11" fillId="6" borderId="21" xfId="0" applyFont="1" applyFill="1" applyBorder="1" applyAlignment="1" applyProtection="1">
      <alignment horizontal="center" vertical="center" wrapText="1"/>
      <protection locked="0" hidden="1"/>
    </xf>
    <xf numFmtId="0" fontId="11" fillId="0" borderId="35" xfId="0" applyFont="1" applyBorder="1" applyAlignment="1" applyProtection="1">
      <alignment horizontal="right" vertical="center"/>
      <protection locked="0" hidden="1"/>
    </xf>
    <xf numFmtId="0" fontId="0" fillId="0" borderId="35" xfId="0" applyBorder="1" applyAlignment="1">
      <alignment horizontal="right" vertical="center"/>
    </xf>
    <xf numFmtId="0" fontId="4" fillId="0" borderId="26" xfId="0" applyFont="1" applyBorder="1" applyAlignment="1" applyProtection="1">
      <alignment horizontal="center" vertical="center"/>
      <protection locked="0" hidden="1"/>
    </xf>
    <xf numFmtId="0" fontId="15" fillId="0" borderId="25" xfId="0" applyFont="1" applyBorder="1" applyAlignment="1" applyProtection="1">
      <alignment horizontal="center" vertical="center"/>
      <protection locked="0" hidden="1"/>
    </xf>
    <xf numFmtId="0" fontId="15" fillId="0" borderId="31" xfId="0" applyFont="1" applyBorder="1" applyAlignment="1" applyProtection="1">
      <alignment horizontal="center" vertical="center"/>
      <protection locked="0" hidden="1"/>
    </xf>
    <xf numFmtId="0" fontId="15" fillId="0" borderId="1" xfId="0" applyFont="1" applyBorder="1" applyAlignment="1" applyProtection="1">
      <alignment horizontal="center" vertical="center"/>
      <protection locked="0" hidden="1"/>
    </xf>
    <xf numFmtId="0" fontId="15" fillId="0" borderId="2" xfId="0" applyFont="1" applyBorder="1" applyAlignment="1" applyProtection="1">
      <alignment horizontal="center" vertical="center"/>
      <protection locked="0" hidden="1"/>
    </xf>
    <xf numFmtId="0" fontId="15" fillId="0" borderId="3" xfId="0" applyFont="1" applyBorder="1" applyAlignment="1" applyProtection="1">
      <alignment horizontal="center" vertical="center"/>
      <protection locked="0" hidden="1"/>
    </xf>
    <xf numFmtId="0" fontId="9" fillId="5" borderId="39" xfId="0" applyFont="1" applyFill="1" applyBorder="1" applyAlignment="1" applyProtection="1">
      <alignment horizontal="center" vertical="center"/>
      <protection locked="0" hidden="1"/>
    </xf>
    <xf numFmtId="0" fontId="11" fillId="5" borderId="28" xfId="0" applyFont="1" applyFill="1" applyBorder="1" applyAlignment="1" applyProtection="1">
      <alignment horizontal="center" vertical="center"/>
      <protection locked="0" hidden="1"/>
    </xf>
    <xf numFmtId="0" fontId="48" fillId="0" borderId="54" xfId="0" applyFont="1" applyBorder="1" applyAlignment="1" applyProtection="1">
      <alignment horizontal="center" vertical="center"/>
      <protection hidden="1"/>
    </xf>
    <xf numFmtId="0" fontId="11" fillId="6" borderId="36" xfId="0" applyFont="1" applyFill="1" applyBorder="1" applyAlignment="1" applyProtection="1">
      <alignment horizontal="center" vertical="center"/>
      <protection locked="0" hidden="1"/>
    </xf>
    <xf numFmtId="0" fontId="11" fillId="4" borderId="0" xfId="0" applyFont="1" applyFill="1" applyBorder="1" applyAlignment="1" applyProtection="1">
      <alignment horizontal="center" vertical="center"/>
    </xf>
    <xf numFmtId="176" fontId="11" fillId="0" borderId="40" xfId="0" applyNumberFormat="1" applyFont="1" applyBorder="1" applyAlignment="1" applyProtection="1">
      <alignment horizontal="center" vertical="center"/>
      <protection hidden="1"/>
    </xf>
    <xf numFmtId="0" fontId="15" fillId="0" borderId="66" xfId="0" applyFont="1" applyBorder="1" applyAlignment="1" applyProtection="1">
      <alignment horizontal="center" vertical="center"/>
      <protection hidden="1"/>
    </xf>
    <xf numFmtId="176" fontId="11" fillId="3" borderId="40" xfId="0" applyNumberFormat="1" applyFont="1" applyFill="1" applyBorder="1" applyAlignment="1" applyProtection="1">
      <alignment horizontal="center" vertical="center"/>
      <protection hidden="1"/>
    </xf>
    <xf numFmtId="176" fontId="11" fillId="3" borderId="35" xfId="0" applyNumberFormat="1" applyFont="1" applyFill="1" applyBorder="1" applyAlignment="1" applyProtection="1">
      <alignment horizontal="center" vertical="center"/>
      <protection hidden="1"/>
    </xf>
    <xf numFmtId="176" fontId="11" fillId="3" borderId="38" xfId="0" applyNumberFormat="1" applyFont="1" applyFill="1" applyBorder="1" applyAlignment="1" applyProtection="1">
      <alignment horizontal="center" vertical="center"/>
      <protection hidden="1"/>
    </xf>
    <xf numFmtId="0" fontId="2" fillId="6" borderId="40" xfId="0" applyFont="1" applyFill="1" applyBorder="1" applyAlignment="1" applyProtection="1">
      <alignment horizontal="center" vertical="center"/>
      <protection locked="0" hidden="1"/>
    </xf>
    <xf numFmtId="0" fontId="11" fillId="6" borderId="38" xfId="0" applyFont="1" applyFill="1" applyBorder="1" applyAlignment="1" applyProtection="1">
      <alignment horizontal="center" vertical="center"/>
      <protection locked="0" hidden="1"/>
    </xf>
    <xf numFmtId="0" fontId="11" fillId="0" borderId="40" xfId="0" applyFont="1" applyBorder="1" applyAlignment="1" applyProtection="1">
      <alignment horizontal="center" vertical="center"/>
      <protection hidden="1"/>
    </xf>
    <xf numFmtId="0" fontId="11" fillId="0" borderId="35" xfId="0" applyFont="1" applyBorder="1" applyAlignment="1" applyProtection="1">
      <alignment horizontal="center" vertical="center"/>
      <protection hidden="1"/>
    </xf>
    <xf numFmtId="0" fontId="11" fillId="0" borderId="38" xfId="0" applyFont="1" applyBorder="1" applyAlignment="1" applyProtection="1">
      <alignment horizontal="center" vertical="center"/>
      <protection hidden="1"/>
    </xf>
    <xf numFmtId="0" fontId="6" fillId="5" borderId="0" xfId="0" applyFont="1" applyFill="1" applyBorder="1" applyAlignment="1" applyProtection="1">
      <alignment horizontal="center" vertical="center"/>
      <protection locked="0" hidden="1"/>
    </xf>
    <xf numFmtId="0" fontId="11" fillId="6" borderId="52" xfId="0" applyFont="1" applyFill="1" applyBorder="1" applyAlignment="1" applyProtection="1">
      <alignment horizontal="center" vertical="center"/>
      <protection locked="0" hidden="1"/>
    </xf>
    <xf numFmtId="0" fontId="11" fillId="6" borderId="55" xfId="0" applyFont="1" applyFill="1" applyBorder="1" applyAlignment="1" applyProtection="1">
      <alignment horizontal="center" vertical="center"/>
      <protection locked="0" hidden="1"/>
    </xf>
    <xf numFmtId="176" fontId="11" fillId="3" borderId="15" xfId="0" applyNumberFormat="1" applyFont="1" applyFill="1" applyBorder="1" applyAlignment="1" applyProtection="1">
      <alignment horizontal="center" vertical="center"/>
      <protection hidden="1"/>
    </xf>
    <xf numFmtId="176" fontId="11" fillId="3" borderId="18" xfId="0" applyNumberFormat="1" applyFont="1" applyFill="1" applyBorder="1" applyAlignment="1" applyProtection="1">
      <alignment horizontal="center" vertical="center"/>
      <protection hidden="1"/>
    </xf>
    <xf numFmtId="176" fontId="11" fillId="3" borderId="16" xfId="0" applyNumberFormat="1"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wrapText="1"/>
      <protection locked="0" hidden="1"/>
    </xf>
    <xf numFmtId="0" fontId="11" fillId="2" borderId="11" xfId="0" applyFont="1" applyFill="1" applyBorder="1" applyAlignment="1" applyProtection="1">
      <alignment horizontal="center" vertical="center" wrapText="1"/>
      <protection locked="0" hidden="1"/>
    </xf>
    <xf numFmtId="0" fontId="11" fillId="2" borderId="21" xfId="0" applyFont="1" applyFill="1" applyBorder="1" applyAlignment="1" applyProtection="1">
      <alignment horizontal="center" vertical="center" wrapText="1"/>
      <protection locked="0" hidden="1"/>
    </xf>
    <xf numFmtId="0" fontId="11" fillId="2" borderId="23" xfId="0" applyFont="1" applyFill="1" applyBorder="1" applyAlignment="1" applyProtection="1">
      <alignment horizontal="center" vertical="center" wrapText="1"/>
      <protection locked="0" hidden="1"/>
    </xf>
    <xf numFmtId="0" fontId="11" fillId="0" borderId="8" xfId="0" applyFont="1" applyBorder="1" applyAlignment="1" applyProtection="1">
      <alignment horizontal="center" vertical="center"/>
      <protection locked="0" hidden="1"/>
    </xf>
    <xf numFmtId="2" fontId="12" fillId="0" borderId="2" xfId="0" applyNumberFormat="1" applyFont="1" applyFill="1" applyBorder="1" applyAlignment="1" applyProtection="1">
      <alignment horizontal="center" vertical="center"/>
      <protection locked="0" hidden="1"/>
    </xf>
    <xf numFmtId="2" fontId="11" fillId="0" borderId="2" xfId="0" applyNumberFormat="1" applyFont="1" applyFill="1" applyBorder="1" applyAlignment="1" applyProtection="1">
      <alignment horizontal="center" vertical="center"/>
      <protection locked="0" hidden="1"/>
    </xf>
    <xf numFmtId="2" fontId="11" fillId="0" borderId="3" xfId="0" applyNumberFormat="1" applyFont="1" applyFill="1" applyBorder="1" applyAlignment="1" applyProtection="1">
      <alignment horizontal="center" vertical="center"/>
      <protection locked="0" hidden="1"/>
    </xf>
    <xf numFmtId="0" fontId="48" fillId="0" borderId="38" xfId="0" applyFont="1" applyBorder="1" applyAlignment="1" applyProtection="1">
      <alignment horizontal="center" vertical="center"/>
      <protection hidden="1"/>
    </xf>
    <xf numFmtId="0" fontId="48" fillId="0" borderId="45" xfId="0" applyFont="1" applyBorder="1" applyAlignment="1" applyProtection="1">
      <alignment horizontal="center" vertical="center"/>
      <protection hidden="1"/>
    </xf>
    <xf numFmtId="0" fontId="48" fillId="0" borderId="50" xfId="0" applyFont="1" applyBorder="1" applyAlignment="1" applyProtection="1">
      <alignment horizontal="center" vertical="center"/>
      <protection hidden="1"/>
    </xf>
    <xf numFmtId="0" fontId="25" fillId="4" borderId="0" xfId="0" applyFont="1" applyFill="1" applyBorder="1" applyAlignment="1" applyProtection="1">
      <alignment horizontal="center" vertical="center"/>
      <protection locked="0" hidden="1"/>
    </xf>
    <xf numFmtId="0" fontId="11" fillId="6" borderId="34" xfId="0" applyFont="1" applyFill="1" applyBorder="1" applyAlignment="1" applyProtection="1">
      <alignment horizontal="center" vertical="center"/>
      <protection locked="0" hidden="1"/>
    </xf>
    <xf numFmtId="0" fontId="3" fillId="4" borderId="0" xfId="0" applyFont="1" applyFill="1" applyBorder="1" applyAlignment="1" applyProtection="1">
      <alignment horizontal="center" vertical="center"/>
      <protection locked="0"/>
    </xf>
    <xf numFmtId="0" fontId="11" fillId="3" borderId="38" xfId="0" applyFont="1" applyFill="1" applyBorder="1" applyAlignment="1" applyProtection="1">
      <alignment horizontal="left"/>
      <protection hidden="1"/>
    </xf>
    <xf numFmtId="0" fontId="11" fillId="0" borderId="19" xfId="0" applyFont="1" applyBorder="1" applyAlignment="1" applyProtection="1">
      <alignment horizontal="center" vertical="center"/>
      <protection locked="0" hidden="1"/>
    </xf>
    <xf numFmtId="0" fontId="2" fillId="0" borderId="16" xfId="0" applyFont="1" applyBorder="1" applyAlignment="1" applyProtection="1">
      <alignment horizontal="center" vertical="center"/>
      <protection locked="0" hidden="1"/>
    </xf>
    <xf numFmtId="0" fontId="31" fillId="4" borderId="0"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protection locked="0" hidden="1"/>
    </xf>
    <xf numFmtId="0" fontId="11" fillId="2" borderId="30" xfId="0" applyFont="1" applyFill="1" applyBorder="1" applyAlignment="1" applyProtection="1">
      <alignment horizontal="center" vertical="center"/>
      <protection locked="0" hidden="1"/>
    </xf>
    <xf numFmtId="0" fontId="11" fillId="2" borderId="24" xfId="0" applyFont="1" applyFill="1" applyBorder="1" applyAlignment="1" applyProtection="1">
      <alignment horizontal="center" vertical="center"/>
      <protection locked="0" hidden="1"/>
    </xf>
    <xf numFmtId="2" fontId="11" fillId="3" borderId="43" xfId="0" applyNumberFormat="1" applyFont="1" applyFill="1" applyBorder="1" applyAlignment="1" applyProtection="1">
      <alignment horizontal="center" vertical="center"/>
      <protection hidden="1"/>
    </xf>
    <xf numFmtId="0" fontId="31" fillId="2" borderId="0" xfId="0" applyFont="1" applyFill="1" applyBorder="1" applyAlignment="1" applyProtection="1">
      <alignment horizontal="center" wrapText="1"/>
      <protection locked="0" hidden="1"/>
    </xf>
    <xf numFmtId="0" fontId="31" fillId="2" borderId="11" xfId="0" applyFont="1" applyFill="1" applyBorder="1" applyAlignment="1" applyProtection="1">
      <alignment horizontal="center" wrapText="1"/>
      <protection locked="0" hidden="1"/>
    </xf>
    <xf numFmtId="0" fontId="5" fillId="2" borderId="21" xfId="0" applyFont="1" applyFill="1" applyBorder="1" applyAlignment="1" applyProtection="1">
      <alignment horizontal="center" vertical="top"/>
      <protection locked="0" hidden="1"/>
    </xf>
    <xf numFmtId="0" fontId="5" fillId="2" borderId="23" xfId="0" applyFont="1" applyFill="1" applyBorder="1" applyAlignment="1" applyProtection="1">
      <alignment horizontal="center" vertical="top"/>
      <protection locked="0" hidden="1"/>
    </xf>
    <xf numFmtId="2" fontId="44" fillId="3" borderId="21" xfId="0" applyNumberFormat="1" applyFont="1" applyFill="1" applyBorder="1" applyAlignment="1" applyProtection="1">
      <alignment horizontal="center" vertical="center"/>
      <protection hidden="1"/>
    </xf>
    <xf numFmtId="2" fontId="44" fillId="3" borderId="23" xfId="0" applyNumberFormat="1" applyFont="1" applyFill="1" applyBorder="1" applyAlignment="1" applyProtection="1">
      <alignment horizontal="center" vertical="center"/>
      <protection hidden="1"/>
    </xf>
    <xf numFmtId="0" fontId="10" fillId="0" borderId="21" xfId="0" applyFont="1" applyBorder="1" applyAlignment="1" applyProtection="1">
      <alignment horizontal="center" vertical="center"/>
      <protection locked="0" hidden="1"/>
    </xf>
    <xf numFmtId="0" fontId="0" fillId="0" borderId="23" xfId="0" applyBorder="1" applyAlignment="1">
      <alignment horizontal="center" vertical="center"/>
    </xf>
    <xf numFmtId="0" fontId="42" fillId="2" borderId="42" xfId="0" applyFont="1" applyFill="1" applyBorder="1" applyAlignment="1" applyProtection="1">
      <alignment horizontal="center"/>
      <protection locked="0" hidden="1"/>
    </xf>
    <xf numFmtId="0" fontId="42" fillId="2" borderId="30" xfId="0" applyFont="1" applyFill="1" applyBorder="1" applyAlignment="1" applyProtection="1">
      <alignment horizontal="center"/>
      <protection locked="0" hidden="1"/>
    </xf>
    <xf numFmtId="0" fontId="42" fillId="2" borderId="23" xfId="0" applyFont="1" applyFill="1" applyBorder="1" applyAlignment="1" applyProtection="1">
      <alignment horizontal="center" vertical="top"/>
      <protection locked="0" hidden="1"/>
    </xf>
    <xf numFmtId="0" fontId="5" fillId="4" borderId="0" xfId="0" applyFont="1" applyFill="1" applyBorder="1" applyAlignment="1" applyProtection="1">
      <alignment horizontal="center" vertical="center"/>
      <protection locked="0"/>
    </xf>
    <xf numFmtId="0" fontId="9" fillId="5" borderId="40" xfId="0" applyFont="1" applyFill="1" applyBorder="1" applyAlignment="1" applyProtection="1">
      <alignment horizontal="center" vertical="center"/>
      <protection locked="0" hidden="1"/>
    </xf>
    <xf numFmtId="0" fontId="9" fillId="5" borderId="35" xfId="0" applyFont="1" applyFill="1" applyBorder="1" applyAlignment="1" applyProtection="1">
      <alignment horizontal="center" vertical="center"/>
      <protection locked="0" hidden="1"/>
    </xf>
    <xf numFmtId="0" fontId="42" fillId="2" borderId="24" xfId="0" applyFont="1" applyFill="1" applyBorder="1" applyAlignment="1" applyProtection="1">
      <alignment horizontal="center" vertical="center"/>
      <protection locked="0" hidden="1"/>
    </xf>
    <xf numFmtId="0" fontId="42" fillId="2" borderId="21" xfId="0" applyFont="1" applyFill="1" applyBorder="1" applyAlignment="1" applyProtection="1">
      <alignment horizontal="center" vertical="center"/>
      <protection locked="0" hidden="1"/>
    </xf>
    <xf numFmtId="0" fontId="42" fillId="2" borderId="23" xfId="0" applyFont="1" applyFill="1" applyBorder="1" applyAlignment="1" applyProtection="1">
      <alignment horizontal="center" vertical="center"/>
      <protection locked="0" hidden="1"/>
    </xf>
    <xf numFmtId="0" fontId="48" fillId="0" borderId="51" xfId="0" applyFont="1" applyBorder="1" applyAlignment="1" applyProtection="1">
      <alignment horizontal="center" vertical="center"/>
      <protection hidden="1"/>
    </xf>
    <xf numFmtId="0" fontId="11" fillId="6" borderId="40" xfId="0" applyFont="1" applyFill="1" applyBorder="1" applyAlignment="1" applyProtection="1">
      <alignment horizontal="center"/>
      <protection locked="0" hidden="1"/>
    </xf>
    <xf numFmtId="0" fontId="11" fillId="6" borderId="35" xfId="0" applyFont="1" applyFill="1" applyBorder="1" applyAlignment="1" applyProtection="1">
      <alignment horizontal="center"/>
      <protection locked="0" hidden="1"/>
    </xf>
    <xf numFmtId="0" fontId="11" fillId="6" borderId="39" xfId="0" applyFont="1" applyFill="1" applyBorder="1" applyAlignment="1" applyProtection="1">
      <alignment horizontal="center"/>
      <protection locked="0" hidden="1"/>
    </xf>
    <xf numFmtId="0" fontId="3" fillId="0" borderId="52" xfId="0" applyFont="1" applyBorder="1" applyAlignment="1" applyProtection="1">
      <alignment horizontal="left" vertical="center"/>
      <protection locked="0" hidden="1"/>
    </xf>
    <xf numFmtId="0" fontId="3" fillId="0" borderId="53" xfId="0" applyFont="1" applyBorder="1" applyAlignment="1" applyProtection="1">
      <alignment horizontal="left" vertical="center"/>
      <protection locked="0" hidden="1"/>
    </xf>
    <xf numFmtId="0" fontId="3" fillId="0" borderId="15" xfId="0" applyFont="1" applyBorder="1" applyAlignment="1" applyProtection="1">
      <alignment horizontal="left" vertical="center"/>
      <protection locked="0" hidden="1"/>
    </xf>
    <xf numFmtId="0" fontId="3" fillId="0" borderId="54" xfId="0" applyFont="1" applyBorder="1" applyAlignment="1" applyProtection="1">
      <alignment horizontal="left" vertical="center"/>
      <protection locked="0" hidden="1"/>
    </xf>
    <xf numFmtId="0" fontId="42" fillId="5" borderId="40" xfId="0" applyFont="1" applyFill="1" applyBorder="1" applyAlignment="1" applyProtection="1">
      <alignment horizontal="center" vertical="center"/>
      <protection locked="0" hidden="1"/>
    </xf>
    <xf numFmtId="0" fontId="42" fillId="5" borderId="35" xfId="0" applyFont="1" applyFill="1" applyBorder="1" applyAlignment="1" applyProtection="1">
      <alignment horizontal="center" vertical="center"/>
      <protection locked="0" hidden="1"/>
    </xf>
    <xf numFmtId="0" fontId="42" fillId="5" borderId="39" xfId="0" applyFont="1" applyFill="1" applyBorder="1" applyAlignment="1" applyProtection="1">
      <alignment horizontal="center" vertical="center"/>
      <protection locked="0" hidden="1"/>
    </xf>
    <xf numFmtId="0" fontId="42" fillId="5" borderId="18" xfId="0" applyFont="1" applyFill="1" applyBorder="1" applyAlignment="1" applyProtection="1">
      <alignment horizontal="center" vertical="center"/>
      <protection locked="0" hidden="1"/>
    </xf>
    <xf numFmtId="0" fontId="42" fillId="5" borderId="20" xfId="0" applyFont="1" applyFill="1" applyBorder="1" applyAlignment="1" applyProtection="1">
      <alignment horizontal="center" vertical="center"/>
      <protection locked="0" hidden="1"/>
    </xf>
    <xf numFmtId="0" fontId="3" fillId="0" borderId="48" xfId="0" applyFont="1" applyBorder="1" applyAlignment="1" applyProtection="1">
      <alignment horizontal="left" vertical="center"/>
      <protection locked="0" hidden="1"/>
    </xf>
    <xf numFmtId="0" fontId="3" fillId="0" borderId="41" xfId="0" applyFont="1" applyBorder="1" applyAlignment="1" applyProtection="1">
      <alignment horizontal="left" vertical="center"/>
      <protection locked="0" hidden="1"/>
    </xf>
    <xf numFmtId="0" fontId="3" fillId="0" borderId="24" xfId="0" applyFont="1" applyBorder="1" applyAlignment="1" applyProtection="1">
      <alignment horizontal="left" vertical="center"/>
      <protection locked="0" hidden="1"/>
    </xf>
    <xf numFmtId="0" fontId="3" fillId="0" borderId="49" xfId="0" applyFont="1" applyBorder="1" applyAlignment="1" applyProtection="1">
      <alignment horizontal="left" vertical="center"/>
      <protection locked="0" hidden="1"/>
    </xf>
    <xf numFmtId="0" fontId="3" fillId="0" borderId="50" xfId="0" applyFont="1" applyBorder="1" applyAlignment="1" applyProtection="1">
      <alignment horizontal="left" vertical="center"/>
      <protection locked="0" hidden="1"/>
    </xf>
    <xf numFmtId="0" fontId="3" fillId="0" borderId="28" xfId="0" applyFont="1" applyBorder="1" applyAlignment="1" applyProtection="1">
      <alignment horizontal="left" vertical="center"/>
      <protection locked="0" hidden="1"/>
    </xf>
    <xf numFmtId="0" fontId="3" fillId="0" borderId="40" xfId="0" applyFont="1" applyBorder="1" applyAlignment="1" applyProtection="1">
      <alignment horizontal="left" vertical="center"/>
      <protection locked="0" hidden="1"/>
    </xf>
    <xf numFmtId="0" fontId="3" fillId="0" borderId="51" xfId="0" applyFont="1" applyBorder="1" applyAlignment="1" applyProtection="1">
      <alignment horizontal="left" vertical="center"/>
      <protection locked="0" hidden="1"/>
    </xf>
    <xf numFmtId="0" fontId="2" fillId="0" borderId="24" xfId="0" applyFont="1" applyBorder="1" applyAlignment="1" applyProtection="1">
      <alignment horizontal="center" vertical="center"/>
      <protection locked="0" hidden="1"/>
    </xf>
    <xf numFmtId="0" fontId="2" fillId="0" borderId="21" xfId="0" applyFont="1" applyBorder="1" applyAlignment="1" applyProtection="1">
      <alignment horizontal="center" vertical="center"/>
      <protection locked="0" hidden="1"/>
    </xf>
    <xf numFmtId="0" fontId="2" fillId="0" borderId="23" xfId="0" applyFont="1" applyBorder="1" applyAlignment="1" applyProtection="1">
      <alignment horizontal="center" vertical="center"/>
      <protection locked="0" hidden="1"/>
    </xf>
    <xf numFmtId="0" fontId="2" fillId="6" borderId="42" xfId="0" applyFont="1" applyFill="1" applyBorder="1" applyAlignment="1" applyProtection="1">
      <alignment horizontal="center" vertical="center"/>
      <protection locked="0" hidden="1"/>
    </xf>
    <xf numFmtId="0" fontId="2" fillId="6" borderId="47" xfId="0" applyFont="1" applyFill="1" applyBorder="1" applyAlignment="1" applyProtection="1">
      <alignment horizontal="center" vertical="center"/>
      <protection locked="0" hidden="1"/>
    </xf>
    <xf numFmtId="0" fontId="2" fillId="6" borderId="43" xfId="0" applyFont="1" applyFill="1" applyBorder="1" applyAlignment="1" applyProtection="1">
      <alignment horizontal="center" vertical="center"/>
      <protection locked="0" hidden="1"/>
    </xf>
    <xf numFmtId="0" fontId="11" fillId="6" borderId="29" xfId="0" applyFont="1" applyFill="1" applyBorder="1" applyAlignment="1" applyProtection="1">
      <alignment horizontal="center" vertical="center"/>
      <protection locked="0" hidden="1"/>
    </xf>
    <xf numFmtId="0" fontId="11" fillId="6" borderId="24" xfId="0" applyFont="1" applyFill="1" applyBorder="1" applyAlignment="1" applyProtection="1">
      <alignment horizontal="center" vertical="center"/>
      <protection locked="0" hidden="1"/>
    </xf>
    <xf numFmtId="0" fontId="2" fillId="0" borderId="64" xfId="0" applyFont="1" applyBorder="1" applyAlignment="1" applyProtection="1">
      <alignment horizontal="center" vertical="center"/>
      <protection locked="0" hidden="1"/>
    </xf>
    <xf numFmtId="0" fontId="2" fillId="0" borderId="62" xfId="0" applyFont="1" applyBorder="1" applyAlignment="1" applyProtection="1">
      <alignment horizontal="center" vertical="center"/>
      <protection locked="0" hidden="1"/>
    </xf>
    <xf numFmtId="0" fontId="2" fillId="0" borderId="22" xfId="0" applyFont="1" applyBorder="1" applyAlignment="1" applyProtection="1">
      <alignment horizontal="center" vertical="center"/>
      <protection locked="0" hidden="1"/>
    </xf>
    <xf numFmtId="0" fontId="2" fillId="0" borderId="63" xfId="0" applyFont="1" applyBorder="1" applyAlignment="1" applyProtection="1">
      <alignment horizontal="center" vertical="center"/>
      <protection locked="0" hidden="1"/>
    </xf>
    <xf numFmtId="0" fontId="2" fillId="0" borderId="35" xfId="0" applyFont="1" applyBorder="1" applyAlignment="1" applyProtection="1">
      <alignment horizontal="center" vertical="center"/>
      <protection locked="0" hidden="1"/>
    </xf>
    <xf numFmtId="0" fontId="2" fillId="0" borderId="18" xfId="0" applyFont="1" applyBorder="1" applyAlignment="1" applyProtection="1">
      <alignment horizontal="center" vertical="center"/>
      <protection locked="0" hidden="1"/>
    </xf>
    <xf numFmtId="0" fontId="11" fillId="0" borderId="66" xfId="0" applyFont="1" applyBorder="1" applyAlignment="1" applyProtection="1">
      <alignment horizontal="center"/>
      <protection locked="0" hidden="1"/>
    </xf>
    <xf numFmtId="0" fontId="11" fillId="0" borderId="46" xfId="0" applyFont="1" applyBorder="1" applyAlignment="1" applyProtection="1">
      <alignment horizontal="center"/>
      <protection locked="0" hidden="1"/>
    </xf>
    <xf numFmtId="0" fontId="11" fillId="0" borderId="59" xfId="0" applyFont="1" applyBorder="1" applyAlignment="1" applyProtection="1">
      <alignment horizontal="center"/>
      <protection locked="0" hidden="1"/>
    </xf>
    <xf numFmtId="0" fontId="11" fillId="3" borderId="1" xfId="0" applyFont="1" applyFill="1" applyBorder="1" applyAlignment="1" applyProtection="1">
      <alignment horizontal="center" vertical="center"/>
      <protection locked="0" hidden="1"/>
    </xf>
    <xf numFmtId="0" fontId="11" fillId="3" borderId="2" xfId="0" applyFont="1" applyFill="1" applyBorder="1" applyAlignment="1" applyProtection="1">
      <alignment horizontal="center" vertical="center"/>
      <protection locked="0" hidden="1"/>
    </xf>
    <xf numFmtId="0" fontId="11" fillId="3" borderId="15" xfId="0" applyFont="1" applyFill="1" applyBorder="1" applyAlignment="1" applyProtection="1">
      <alignment horizontal="left"/>
      <protection locked="0" hidden="1"/>
    </xf>
    <xf numFmtId="0" fontId="11" fillId="3" borderId="18" xfId="0" applyFont="1" applyFill="1" applyBorder="1" applyAlignment="1" applyProtection="1">
      <alignment horizontal="left"/>
      <protection locked="0" hidden="1"/>
    </xf>
    <xf numFmtId="0" fontId="11" fillId="3" borderId="20" xfId="0" applyFont="1" applyFill="1" applyBorder="1" applyAlignment="1" applyProtection="1">
      <alignment horizontal="left"/>
      <protection locked="0" hidden="1"/>
    </xf>
    <xf numFmtId="0" fontId="11" fillId="0" borderId="51" xfId="0" applyFont="1" applyBorder="1" applyAlignment="1" applyProtection="1">
      <alignment horizontal="center"/>
      <protection locked="0" hidden="1"/>
    </xf>
    <xf numFmtId="0" fontId="11" fillId="0" borderId="45" xfId="0" applyFont="1" applyBorder="1" applyAlignment="1" applyProtection="1">
      <alignment horizontal="center"/>
      <protection locked="0" hidden="1"/>
    </xf>
    <xf numFmtId="0" fontId="11" fillId="0" borderId="50" xfId="0" applyFont="1" applyBorder="1" applyAlignment="1" applyProtection="1">
      <alignment horizontal="center"/>
      <protection locked="0" hidden="1"/>
    </xf>
    <xf numFmtId="0" fontId="2" fillId="0" borderId="40" xfId="0" applyFont="1" applyBorder="1" applyAlignment="1" applyProtection="1">
      <alignment horizontal="center" vertical="center"/>
      <protection locked="0" hidden="1"/>
    </xf>
    <xf numFmtId="0" fontId="2" fillId="0" borderId="39" xfId="0" applyFont="1" applyBorder="1" applyAlignment="1" applyProtection="1">
      <alignment horizontal="center" vertical="center"/>
      <protection locked="0" hidden="1"/>
    </xf>
    <xf numFmtId="0" fontId="48" fillId="0" borderId="66"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48" fillId="0" borderId="59" xfId="0" applyFont="1" applyBorder="1" applyAlignment="1" applyProtection="1">
      <alignment horizontal="center" vertical="center"/>
      <protection hidden="1"/>
    </xf>
    <xf numFmtId="0" fontId="5" fillId="0" borderId="33" xfId="0" applyFont="1" applyBorder="1" applyAlignment="1" applyProtection="1">
      <alignment horizontal="center" vertical="center"/>
      <protection locked="0" hidden="1"/>
    </xf>
    <xf numFmtId="0" fontId="5" fillId="0" borderId="13" xfId="0" applyFont="1" applyBorder="1" applyAlignment="1" applyProtection="1">
      <alignment horizontal="center" vertical="center"/>
      <protection locked="0" hidden="1"/>
    </xf>
    <xf numFmtId="0" fontId="5" fillId="0" borderId="14" xfId="0" applyFont="1" applyBorder="1" applyAlignment="1" applyProtection="1">
      <alignment horizontal="center" vertical="center"/>
      <protection locked="0" hidden="1"/>
    </xf>
    <xf numFmtId="0" fontId="15" fillId="0" borderId="51"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48" fillId="0" borderId="8" xfId="0" applyFont="1" applyBorder="1" applyAlignment="1" applyProtection="1">
      <alignment horizontal="center" vertical="center"/>
      <protection hidden="1"/>
    </xf>
    <xf numFmtId="0" fontId="11" fillId="3" borderId="35" xfId="0" applyFont="1" applyFill="1" applyBorder="1" applyAlignment="1" applyProtection="1">
      <alignment horizontal="left" vertical="center"/>
      <protection locked="0" hidden="1"/>
    </xf>
    <xf numFmtId="176" fontId="11" fillId="3" borderId="22" xfId="0" applyNumberFormat="1" applyFont="1" applyFill="1" applyBorder="1" applyAlignment="1" applyProtection="1">
      <alignment horizontal="center" vertical="center"/>
      <protection hidden="1"/>
    </xf>
    <xf numFmtId="176" fontId="11" fillId="3" borderId="2" xfId="0" applyNumberFormat="1" applyFont="1" applyFill="1" applyBorder="1" applyAlignment="1" applyProtection="1">
      <alignment horizontal="center" vertical="center"/>
      <protection hidden="1"/>
    </xf>
    <xf numFmtId="176" fontId="11" fillId="3" borderId="9" xfId="0" applyNumberFormat="1" applyFont="1" applyFill="1" applyBorder="1" applyAlignment="1" applyProtection="1">
      <alignment horizontal="center" vertical="center"/>
      <protection hidden="1"/>
    </xf>
    <xf numFmtId="0" fontId="11" fillId="6" borderId="33" xfId="0" applyFont="1" applyFill="1" applyBorder="1" applyAlignment="1" applyProtection="1">
      <alignment horizontal="center" vertical="center"/>
      <protection locked="0" hidden="1"/>
    </xf>
    <xf numFmtId="0" fontId="2" fillId="6" borderId="51" xfId="0" applyFont="1" applyFill="1" applyBorder="1" applyAlignment="1" applyProtection="1">
      <alignment horizontal="center" vertical="center"/>
      <protection locked="0" hidden="1"/>
    </xf>
    <xf numFmtId="0" fontId="11" fillId="0" borderId="36" xfId="0" applyFont="1" applyBorder="1" applyAlignment="1" applyProtection="1">
      <alignment horizontal="center" vertical="center"/>
      <protection locked="0" hidden="1"/>
    </xf>
    <xf numFmtId="0" fontId="11" fillId="0" borderId="54" xfId="0" applyFont="1" applyBorder="1" applyAlignment="1" applyProtection="1">
      <alignment horizontal="center"/>
      <protection locked="0" hidden="1"/>
    </xf>
    <xf numFmtId="0" fontId="11" fillId="0" borderId="60" xfId="0" applyFont="1" applyBorder="1" applyAlignment="1" applyProtection="1">
      <alignment horizontal="center"/>
      <protection locked="0" hidden="1"/>
    </xf>
    <xf numFmtId="0" fontId="11" fillId="0" borderId="52" xfId="0" applyFont="1" applyBorder="1" applyAlignment="1" applyProtection="1">
      <alignment horizontal="center"/>
      <protection locked="0" hidden="1"/>
    </xf>
    <xf numFmtId="0" fontId="2" fillId="0" borderId="43" xfId="0" applyFont="1" applyBorder="1" applyAlignment="1" applyProtection="1">
      <alignment horizontal="center" vertical="center"/>
      <protection locked="0" hidden="1"/>
    </xf>
    <xf numFmtId="0" fontId="31" fillId="2" borderId="12" xfId="0" applyFont="1" applyFill="1" applyBorder="1" applyAlignment="1" applyProtection="1">
      <alignment horizontal="center" vertical="center"/>
      <protection locked="0" hidden="1"/>
    </xf>
    <xf numFmtId="0" fontId="31" fillId="2" borderId="5" xfId="0" applyFont="1" applyFill="1" applyBorder="1" applyAlignment="1" applyProtection="1">
      <alignment horizontal="center" vertical="center"/>
      <protection locked="0" hidden="1"/>
    </xf>
    <xf numFmtId="0" fontId="31" fillId="2" borderId="10" xfId="0" applyFont="1" applyFill="1" applyBorder="1" applyAlignment="1" applyProtection="1">
      <alignment horizontal="center" vertical="center"/>
      <protection locked="0" hidden="1"/>
    </xf>
    <xf numFmtId="0" fontId="42" fillId="2" borderId="21" xfId="0" applyFont="1" applyFill="1" applyBorder="1" applyAlignment="1" applyProtection="1">
      <alignment horizontal="center" vertical="top"/>
      <protection locked="0" hidden="1"/>
    </xf>
    <xf numFmtId="0" fontId="42" fillId="2" borderId="0" xfId="0" applyFont="1" applyFill="1" applyBorder="1" applyAlignment="1" applyProtection="1">
      <alignment horizontal="center"/>
      <protection locked="0" hidden="1"/>
    </xf>
    <xf numFmtId="0" fontId="42" fillId="2" borderId="11" xfId="0" applyFont="1" applyFill="1" applyBorder="1" applyAlignment="1" applyProtection="1">
      <alignment horizontal="center"/>
      <protection locked="0" hidden="1"/>
    </xf>
    <xf numFmtId="0" fontId="11" fillId="3" borderId="34" xfId="0" applyFont="1" applyFill="1" applyBorder="1" applyAlignment="1" applyProtection="1">
      <alignment horizontal="center" vertical="center"/>
      <protection locked="0" hidden="1"/>
    </xf>
    <xf numFmtId="0" fontId="11" fillId="3" borderId="35" xfId="0" applyFont="1" applyFill="1" applyBorder="1" applyAlignment="1" applyProtection="1">
      <alignment horizontal="center" vertical="center"/>
      <protection locked="0" hidden="1"/>
    </xf>
    <xf numFmtId="176" fontId="11" fillId="3" borderId="39" xfId="0" applyNumberFormat="1" applyFont="1" applyFill="1" applyBorder="1" applyAlignment="1" applyProtection="1">
      <alignment horizontal="center" vertical="center"/>
      <protection hidden="1"/>
    </xf>
    <xf numFmtId="0" fontId="12" fillId="0" borderId="24" xfId="0" applyFont="1" applyBorder="1" applyAlignment="1" applyProtection="1">
      <alignment horizontal="left" vertical="center"/>
      <protection locked="0" hidden="1"/>
    </xf>
    <xf numFmtId="0" fontId="11" fillId="0" borderId="21" xfId="0" applyFont="1" applyBorder="1" applyAlignment="1" applyProtection="1">
      <alignment horizontal="left" vertical="center"/>
      <protection locked="0" hidden="1"/>
    </xf>
    <xf numFmtId="0" fontId="11" fillId="0" borderId="23" xfId="0" applyFont="1" applyBorder="1" applyAlignment="1" applyProtection="1">
      <alignment horizontal="left" vertical="center"/>
      <protection locked="0" hidden="1"/>
    </xf>
    <xf numFmtId="176" fontId="11" fillId="0" borderId="24" xfId="0" applyNumberFormat="1" applyFont="1" applyBorder="1" applyAlignment="1" applyProtection="1">
      <alignment horizontal="center" vertical="center"/>
      <protection hidden="1"/>
    </xf>
    <xf numFmtId="0" fontId="11" fillId="0" borderId="21" xfId="0" applyFont="1" applyBorder="1" applyAlignment="1" applyProtection="1">
      <alignment horizontal="center" vertical="center"/>
      <protection hidden="1"/>
    </xf>
    <xf numFmtId="0" fontId="11" fillId="0" borderId="23" xfId="0" applyFont="1" applyBorder="1" applyAlignment="1" applyProtection="1">
      <alignment horizontal="center" vertical="center"/>
      <protection hidden="1"/>
    </xf>
    <xf numFmtId="176" fontId="11" fillId="0" borderId="39" xfId="0" applyNumberFormat="1" applyFont="1" applyBorder="1" applyAlignment="1" applyProtection="1">
      <alignment horizontal="center" vertical="center"/>
      <protection hidden="1"/>
    </xf>
    <xf numFmtId="0" fontId="11" fillId="0" borderId="25" xfId="0" applyFont="1" applyBorder="1" applyAlignment="1" applyProtection="1">
      <alignment horizontal="center" vertical="center" wrapText="1"/>
      <protection locked="0" hidden="1"/>
    </xf>
    <xf numFmtId="0" fontId="11" fillId="0" borderId="0" xfId="0" applyFont="1" applyBorder="1" applyAlignment="1" applyProtection="1">
      <alignment horizontal="center" vertical="center" wrapText="1"/>
      <protection locked="0" hidden="1"/>
    </xf>
    <xf numFmtId="0" fontId="11" fillId="0" borderId="1" xfId="0" applyFont="1" applyBorder="1" applyAlignment="1" applyProtection="1">
      <alignment horizontal="center" vertical="center" wrapText="1"/>
      <protection locked="0" hidden="1"/>
    </xf>
    <xf numFmtId="0" fontId="11" fillId="0" borderId="2" xfId="0" applyFont="1" applyBorder="1" applyAlignment="1" applyProtection="1">
      <alignment horizontal="center" vertical="center" wrapText="1"/>
      <protection locked="0" hidden="1"/>
    </xf>
    <xf numFmtId="0" fontId="26" fillId="2" borderId="40" xfId="0" applyFont="1" applyFill="1" applyBorder="1" applyAlignment="1" applyProtection="1">
      <alignment horizontal="center" vertical="center"/>
      <protection locked="0" hidden="1"/>
    </xf>
    <xf numFmtId="0" fontId="26" fillId="2" borderId="35" xfId="0" applyFont="1" applyFill="1" applyBorder="1" applyAlignment="1" applyProtection="1">
      <alignment horizontal="center" vertical="center"/>
      <protection locked="0" hidden="1"/>
    </xf>
    <xf numFmtId="0" fontId="26" fillId="2" borderId="39" xfId="0" applyFont="1" applyFill="1" applyBorder="1" applyAlignment="1" applyProtection="1">
      <alignment horizontal="center" vertical="center"/>
      <protection locked="0" hidden="1"/>
    </xf>
    <xf numFmtId="0" fontId="11" fillId="0" borderId="5" xfId="0" applyFont="1" applyBorder="1" applyAlignment="1" applyProtection="1">
      <alignment horizontal="center" vertical="center"/>
      <protection locked="0" hidden="1"/>
    </xf>
    <xf numFmtId="0" fontId="11" fillId="0" borderId="12" xfId="0" applyFont="1" applyBorder="1" applyAlignment="1" applyProtection="1">
      <alignment horizontal="center" vertical="center"/>
      <protection locked="0" hidden="1"/>
    </xf>
    <xf numFmtId="0" fontId="11" fillId="0" borderId="35" xfId="0" applyFont="1" applyBorder="1" applyAlignment="1" applyProtection="1">
      <alignment horizontal="left"/>
      <protection locked="0" hidden="1"/>
    </xf>
    <xf numFmtId="0" fontId="5" fillId="0" borderId="33" xfId="0" applyFont="1" applyBorder="1" applyAlignment="1" applyProtection="1">
      <alignment horizontal="center"/>
      <protection locked="0" hidden="1"/>
    </xf>
    <xf numFmtId="0" fontId="11" fillId="0" borderId="13" xfId="0" applyFont="1" applyBorder="1" applyAlignment="1" applyProtection="1">
      <alignment horizontal="center"/>
      <protection locked="0" hidden="1"/>
    </xf>
    <xf numFmtId="0" fontId="11" fillId="0" borderId="14" xfId="0" applyFont="1" applyBorder="1" applyAlignment="1" applyProtection="1">
      <alignment horizontal="center"/>
      <protection locked="0" hidden="1"/>
    </xf>
    <xf numFmtId="2" fontId="11" fillId="3" borderId="12" xfId="0" applyNumberFormat="1" applyFont="1" applyFill="1" applyBorder="1" applyAlignment="1" applyProtection="1">
      <alignment horizontal="center" vertical="center"/>
      <protection hidden="1"/>
    </xf>
    <xf numFmtId="2" fontId="11" fillId="3" borderId="6" xfId="0" applyNumberFormat="1" applyFont="1" applyFill="1" applyBorder="1" applyAlignment="1" applyProtection="1">
      <alignment horizontal="center" vertical="center"/>
      <protection hidden="1"/>
    </xf>
    <xf numFmtId="0" fontId="31" fillId="6" borderId="21" xfId="0" applyFont="1" applyFill="1" applyBorder="1" applyAlignment="1" applyProtection="1">
      <alignment horizontal="center" vertical="center"/>
      <protection locked="0" hidden="1"/>
    </xf>
    <xf numFmtId="0" fontId="31" fillId="6" borderId="43" xfId="0" applyFont="1" applyFill="1" applyBorder="1" applyAlignment="1" applyProtection="1">
      <alignment horizontal="center" vertical="center"/>
      <protection locked="0" hidden="1"/>
    </xf>
    <xf numFmtId="0" fontId="9" fillId="5" borderId="24" xfId="0" applyFont="1" applyFill="1" applyBorder="1" applyAlignment="1" applyProtection="1">
      <alignment horizontal="center" vertical="center"/>
      <protection locked="0" hidden="1"/>
    </xf>
    <xf numFmtId="0" fontId="9" fillId="5" borderId="21" xfId="0" applyFont="1" applyFill="1" applyBorder="1" applyAlignment="1" applyProtection="1">
      <alignment horizontal="center" vertical="center"/>
      <protection locked="0" hidden="1"/>
    </xf>
    <xf numFmtId="0" fontId="9" fillId="5" borderId="38" xfId="0" applyFont="1" applyFill="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42"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76" fillId="2" borderId="43" xfId="0" applyFont="1" applyFill="1" applyBorder="1" applyAlignment="1" applyProtection="1">
      <alignment horizontal="center" vertical="center"/>
      <protection locked="0" hidden="1"/>
    </xf>
    <xf numFmtId="177" fontId="11" fillId="5" borderId="40" xfId="0" applyNumberFormat="1" applyFont="1" applyFill="1" applyBorder="1" applyAlignment="1" applyProtection="1">
      <alignment horizontal="center" vertical="center"/>
      <protection locked="0" hidden="1"/>
    </xf>
    <xf numFmtId="177" fontId="11" fillId="5" borderId="35" xfId="0" applyNumberFormat="1" applyFont="1" applyFill="1" applyBorder="1" applyAlignment="1" applyProtection="1">
      <alignment horizontal="center" vertical="center"/>
      <protection locked="0" hidden="1"/>
    </xf>
    <xf numFmtId="0" fontId="3" fillId="0" borderId="35" xfId="0" applyFont="1" applyBorder="1" applyAlignment="1" applyProtection="1">
      <alignment horizontal="center" vertical="center"/>
      <protection locked="0" hidden="1"/>
    </xf>
    <xf numFmtId="0" fontId="3" fillId="0" borderId="38" xfId="0" applyFont="1" applyBorder="1" applyAlignment="1" applyProtection="1">
      <alignment horizontal="center" vertical="center"/>
      <protection locked="0" hidden="1"/>
    </xf>
    <xf numFmtId="0" fontId="11" fillId="5" borderId="22" xfId="0" applyFont="1" applyFill="1" applyBorder="1" applyAlignment="1" applyProtection="1">
      <alignment horizontal="center" vertical="center"/>
      <protection locked="0" hidden="1"/>
    </xf>
    <xf numFmtId="0" fontId="11" fillId="5" borderId="2" xfId="0" applyFont="1" applyFill="1" applyBorder="1" applyAlignment="1" applyProtection="1">
      <alignment horizontal="center" vertical="center"/>
      <protection locked="0" hidden="1"/>
    </xf>
    <xf numFmtId="0" fontId="11" fillId="2" borderId="8" xfId="0" applyFont="1" applyFill="1" applyBorder="1" applyAlignment="1" applyProtection="1">
      <alignment horizontal="center" vertical="center"/>
      <protection locked="0" hidden="1"/>
    </xf>
    <xf numFmtId="2" fontId="16" fillId="5" borderId="15" xfId="0" applyNumberFormat="1" applyFont="1" applyFill="1" applyBorder="1" applyAlignment="1" applyProtection="1">
      <alignment horizontal="center" vertical="center"/>
      <protection locked="0" hidden="1"/>
    </xf>
    <xf numFmtId="2" fontId="16" fillId="5" borderId="18" xfId="0" applyNumberFormat="1" applyFont="1" applyFill="1" applyBorder="1" applyAlignment="1" applyProtection="1">
      <alignment horizontal="center" vertical="center"/>
      <protection locked="0" hidden="1"/>
    </xf>
    <xf numFmtId="0" fontId="6" fillId="5" borderId="18" xfId="0" applyFont="1" applyFill="1" applyBorder="1" applyAlignment="1" applyProtection="1">
      <alignment horizontal="center" vertical="center"/>
      <protection locked="0" hidden="1"/>
    </xf>
    <xf numFmtId="0" fontId="6" fillId="5" borderId="16" xfId="0" applyFont="1" applyFill="1" applyBorder="1" applyAlignment="1" applyProtection="1">
      <alignment horizontal="center" vertical="center"/>
      <protection locked="0" hidden="1"/>
    </xf>
    <xf numFmtId="0" fontId="11" fillId="0" borderId="29" xfId="0" applyFont="1" applyBorder="1" applyProtection="1">
      <alignment vertical="center"/>
      <protection locked="0" hidden="1"/>
    </xf>
    <xf numFmtId="0" fontId="11" fillId="0" borderId="42" xfId="0" applyFont="1" applyBorder="1" applyProtection="1">
      <alignment vertical="center"/>
      <protection locked="0" hidden="1"/>
    </xf>
    <xf numFmtId="0" fontId="11" fillId="0" borderId="30" xfId="0" applyFont="1" applyBorder="1" applyProtection="1">
      <alignment vertical="center"/>
      <protection locked="0" hidden="1"/>
    </xf>
    <xf numFmtId="0" fontId="11" fillId="0" borderId="24" xfId="0" applyFont="1" applyBorder="1" applyProtection="1">
      <alignment vertical="center"/>
      <protection locked="0" hidden="1"/>
    </xf>
    <xf numFmtId="0" fontId="11" fillId="0" borderId="21" xfId="0" applyFont="1" applyBorder="1" applyProtection="1">
      <alignment vertical="center"/>
      <protection locked="0" hidden="1"/>
    </xf>
    <xf numFmtId="0" fontId="11" fillId="0" borderId="23" xfId="0" applyFont="1" applyBorder="1" applyProtection="1">
      <alignment vertical="center"/>
      <protection locked="0" hidden="1"/>
    </xf>
    <xf numFmtId="0" fontId="11" fillId="3" borderId="19" xfId="0" applyFont="1" applyFill="1" applyBorder="1" applyAlignment="1" applyProtection="1">
      <alignment horizontal="left"/>
      <protection locked="0" hidden="1"/>
    </xf>
    <xf numFmtId="0" fontId="11" fillId="3" borderId="13" xfId="0" applyFont="1" applyFill="1" applyBorder="1" applyAlignment="1" applyProtection="1">
      <alignment horizontal="left"/>
      <protection locked="0" hidden="1"/>
    </xf>
    <xf numFmtId="0" fontId="11" fillId="3" borderId="14" xfId="0" applyFont="1" applyFill="1" applyBorder="1" applyAlignment="1" applyProtection="1">
      <alignment horizontal="left"/>
      <protection locked="0" hidden="1"/>
    </xf>
    <xf numFmtId="0" fontId="5" fillId="2" borderId="29" xfId="0" applyFont="1" applyFill="1" applyBorder="1" applyAlignment="1" applyProtection="1">
      <alignment horizontal="center" vertical="center" wrapText="1"/>
      <protection locked="0" hidden="1"/>
    </xf>
    <xf numFmtId="0" fontId="5" fillId="2" borderId="30" xfId="0" applyFont="1" applyFill="1" applyBorder="1" applyAlignment="1" applyProtection="1">
      <alignment horizontal="center" vertical="center" wrapText="1"/>
      <protection locked="0" hidden="1"/>
    </xf>
    <xf numFmtId="0" fontId="5" fillId="2" borderId="24" xfId="0" applyFont="1" applyFill="1" applyBorder="1" applyAlignment="1" applyProtection="1">
      <alignment horizontal="center" vertical="center" wrapText="1"/>
      <protection locked="0" hidden="1"/>
    </xf>
    <xf numFmtId="0" fontId="5" fillId="2" borderId="23" xfId="0" applyFont="1" applyFill="1" applyBorder="1" applyAlignment="1" applyProtection="1">
      <alignment horizontal="center" vertical="center" wrapText="1"/>
      <protection locked="0" hidden="1"/>
    </xf>
    <xf numFmtId="0" fontId="5" fillId="6" borderId="29" xfId="0" applyFont="1" applyFill="1" applyBorder="1" applyAlignment="1" applyProtection="1">
      <alignment horizontal="center" vertical="center" wrapText="1"/>
      <protection locked="0" hidden="1"/>
    </xf>
    <xf numFmtId="0" fontId="5" fillId="6" borderId="30" xfId="0" applyFont="1" applyFill="1" applyBorder="1" applyAlignment="1" applyProtection="1">
      <alignment horizontal="center" vertical="center" wrapText="1"/>
      <protection locked="0" hidden="1"/>
    </xf>
    <xf numFmtId="0" fontId="5" fillId="6" borderId="24" xfId="0" applyFont="1" applyFill="1" applyBorder="1" applyAlignment="1" applyProtection="1">
      <alignment horizontal="center" vertical="center" wrapText="1"/>
      <protection locked="0" hidden="1"/>
    </xf>
    <xf numFmtId="0" fontId="47" fillId="0" borderId="68" xfId="0" applyFont="1" applyBorder="1" applyAlignment="1" applyProtection="1">
      <alignment vertical="center"/>
      <protection locked="0" hidden="1"/>
    </xf>
    <xf numFmtId="0" fontId="47" fillId="0" borderId="25" xfId="0" applyFont="1" applyBorder="1" applyAlignment="1" applyProtection="1">
      <alignment vertical="center"/>
      <protection locked="0" hidden="1"/>
    </xf>
    <xf numFmtId="0" fontId="47" fillId="0" borderId="27" xfId="0" applyFont="1" applyBorder="1" applyAlignment="1" applyProtection="1">
      <alignment vertical="center"/>
      <protection locked="0" hidden="1"/>
    </xf>
    <xf numFmtId="0" fontId="47" fillId="0" borderId="24" xfId="0" applyFont="1" applyBorder="1" applyAlignment="1" applyProtection="1">
      <alignment vertical="center"/>
      <protection locked="0" hidden="1"/>
    </xf>
    <xf numFmtId="0" fontId="47" fillId="0" borderId="21" xfId="0" applyFont="1" applyBorder="1" applyAlignment="1" applyProtection="1">
      <alignment vertical="center"/>
      <protection locked="0" hidden="1"/>
    </xf>
    <xf numFmtId="0" fontId="47" fillId="0" borderId="23" xfId="0" applyFont="1" applyBorder="1" applyAlignment="1" applyProtection="1">
      <alignment vertical="center"/>
      <protection locked="0" hidden="1"/>
    </xf>
    <xf numFmtId="0" fontId="59" fillId="4" borderId="29" xfId="0" applyFont="1" applyFill="1" applyBorder="1" applyAlignment="1" applyProtection="1">
      <alignment vertical="center"/>
      <protection locked="0" hidden="1"/>
    </xf>
    <xf numFmtId="0" fontId="59" fillId="4" borderId="42" xfId="0" applyFont="1" applyFill="1" applyBorder="1" applyAlignment="1" applyProtection="1">
      <alignment vertical="center"/>
      <protection locked="0" hidden="1"/>
    </xf>
    <xf numFmtId="0" fontId="59" fillId="4" borderId="30" xfId="0" applyFont="1" applyFill="1" applyBorder="1" applyAlignment="1" applyProtection="1">
      <alignment vertical="center"/>
      <protection locked="0" hidden="1"/>
    </xf>
    <xf numFmtId="0" fontId="59" fillId="4" borderId="24" xfId="0" applyFont="1" applyFill="1" applyBorder="1" applyAlignment="1" applyProtection="1">
      <alignment vertical="center"/>
      <protection locked="0" hidden="1"/>
    </xf>
    <xf numFmtId="0" fontId="59" fillId="4" borderId="21" xfId="0" applyFont="1" applyFill="1" applyBorder="1" applyAlignment="1" applyProtection="1">
      <alignment vertical="center"/>
      <protection locked="0" hidden="1"/>
    </xf>
    <xf numFmtId="0" fontId="59" fillId="4" borderId="23" xfId="0" applyFont="1" applyFill="1" applyBorder="1" applyAlignment="1" applyProtection="1">
      <alignment vertical="center"/>
      <protection locked="0" hidden="1"/>
    </xf>
    <xf numFmtId="0" fontId="5" fillId="2" borderId="22" xfId="0" applyFont="1" applyFill="1" applyBorder="1" applyAlignment="1" applyProtection="1">
      <alignment horizontal="center" vertical="center"/>
      <protection locked="0" hidden="1"/>
    </xf>
    <xf numFmtId="0" fontId="5" fillId="2" borderId="2" xfId="0" applyFont="1" applyFill="1" applyBorder="1" applyAlignment="1" applyProtection="1">
      <alignment horizontal="center" vertical="center"/>
      <protection locked="0" hidden="1"/>
    </xf>
    <xf numFmtId="0" fontId="5" fillId="2" borderId="9" xfId="0" applyFont="1" applyFill="1" applyBorder="1" applyAlignment="1" applyProtection="1">
      <alignment horizontal="center" vertical="center"/>
      <protection locked="0" hidden="1"/>
    </xf>
    <xf numFmtId="0" fontId="3" fillId="3" borderId="40" xfId="0" applyFont="1" applyFill="1" applyBorder="1" applyAlignment="1" applyProtection="1">
      <alignment horizontal="left"/>
      <protection locked="0" hidden="1"/>
    </xf>
    <xf numFmtId="0" fontId="3" fillId="3" borderId="35" xfId="0" applyFont="1" applyFill="1" applyBorder="1" applyAlignment="1" applyProtection="1">
      <alignment horizontal="left"/>
      <protection locked="0" hidden="1"/>
    </xf>
    <xf numFmtId="0" fontId="3" fillId="3" borderId="39" xfId="0" applyFont="1" applyFill="1" applyBorder="1" applyAlignment="1" applyProtection="1">
      <alignment horizontal="left"/>
      <protection locked="0" hidden="1"/>
    </xf>
    <xf numFmtId="0" fontId="3" fillId="3" borderId="21" xfId="0" applyFont="1" applyFill="1" applyBorder="1" applyAlignment="1" applyProtection="1">
      <alignment horizontal="left"/>
      <protection locked="0" hidden="1"/>
    </xf>
    <xf numFmtId="0" fontId="3" fillId="3" borderId="23" xfId="0" applyFont="1" applyFill="1" applyBorder="1" applyAlignment="1" applyProtection="1">
      <alignment horizontal="left"/>
      <protection locked="0" hidden="1"/>
    </xf>
    <xf numFmtId="2" fontId="11" fillId="3" borderId="40" xfId="0" applyNumberFormat="1" applyFont="1" applyFill="1" applyBorder="1" applyAlignment="1" applyProtection="1">
      <alignment horizontal="center" vertical="center"/>
      <protection locked="0" hidden="1"/>
    </xf>
    <xf numFmtId="2" fontId="11" fillId="3" borderId="35" xfId="0" applyNumberFormat="1" applyFont="1" applyFill="1" applyBorder="1" applyAlignment="1" applyProtection="1">
      <alignment horizontal="center" vertical="center"/>
      <protection locked="0" hidden="1"/>
    </xf>
    <xf numFmtId="2" fontId="11" fillId="3" borderId="39" xfId="0" applyNumberFormat="1" applyFont="1" applyFill="1" applyBorder="1" applyAlignment="1" applyProtection="1">
      <alignment horizontal="center" vertical="center"/>
      <protection locked="0" hidden="1"/>
    </xf>
    <xf numFmtId="0" fontId="5" fillId="2" borderId="22" xfId="0" applyFont="1" applyFill="1" applyBorder="1" applyAlignment="1" applyProtection="1">
      <alignment horizontal="center" vertical="center" wrapText="1"/>
      <protection locked="0" hidden="1"/>
    </xf>
    <xf numFmtId="0" fontId="5" fillId="2" borderId="9" xfId="0" applyFont="1" applyFill="1" applyBorder="1" applyAlignment="1" applyProtection="1">
      <alignment horizontal="center" vertical="center" wrapText="1"/>
      <protection locked="0" hidden="1"/>
    </xf>
    <xf numFmtId="0" fontId="11" fillId="0" borderId="43" xfId="0" applyFont="1" applyBorder="1" applyAlignment="1" applyProtection="1">
      <alignment horizontal="center" vertical="center"/>
      <protection hidden="1"/>
    </xf>
    <xf numFmtId="0" fontId="5" fillId="6" borderId="19" xfId="0" applyFont="1" applyFill="1" applyBorder="1" applyAlignment="1" applyProtection="1">
      <alignment horizontal="center" vertical="center" wrapText="1"/>
      <protection locked="0" hidden="1"/>
    </xf>
    <xf numFmtId="0" fontId="5" fillId="6" borderId="13" xfId="0" applyFont="1" applyFill="1" applyBorder="1" applyAlignment="1" applyProtection="1">
      <alignment horizontal="center" vertical="center" wrapText="1"/>
      <protection locked="0" hidden="1"/>
    </xf>
    <xf numFmtId="0" fontId="5" fillId="6" borderId="37" xfId="0" applyFont="1" applyFill="1" applyBorder="1" applyAlignment="1" applyProtection="1">
      <alignment horizontal="center" vertical="center" wrapText="1"/>
      <protection locked="0" hidden="1"/>
    </xf>
    <xf numFmtId="0" fontId="11" fillId="0" borderId="22" xfId="0" applyFont="1" applyBorder="1" applyAlignment="1" applyProtection="1">
      <alignment horizontal="center" vertical="center"/>
      <protection locked="0" hidden="1"/>
    </xf>
    <xf numFmtId="0" fontId="63" fillId="0" borderId="40" xfId="0" applyFont="1" applyBorder="1" applyAlignment="1" applyProtection="1">
      <alignment horizontal="center" vertical="center"/>
      <protection locked="0" hidden="1"/>
    </xf>
    <xf numFmtId="0" fontId="63" fillId="0" borderId="35" xfId="0" applyFont="1" applyBorder="1" applyAlignment="1" applyProtection="1">
      <alignment horizontal="center" vertical="center"/>
      <protection locked="0" hidden="1"/>
    </xf>
    <xf numFmtId="0" fontId="63" fillId="0" borderId="39" xfId="0" applyFont="1" applyBorder="1" applyAlignment="1" applyProtection="1">
      <alignment horizontal="center" vertical="center"/>
      <protection locked="0" hidden="1"/>
    </xf>
    <xf numFmtId="0" fontId="2" fillId="2" borderId="29" xfId="0" applyFont="1" applyFill="1" applyBorder="1" applyAlignment="1" applyProtection="1">
      <alignment horizontal="center" vertical="center" wrapText="1"/>
      <protection locked="0" hidden="1"/>
    </xf>
    <xf numFmtId="0" fontId="11" fillId="2" borderId="22" xfId="0" applyFont="1" applyFill="1" applyBorder="1" applyAlignment="1" applyProtection="1">
      <alignment horizontal="center" vertical="center"/>
      <protection locked="0" hidden="1"/>
    </xf>
    <xf numFmtId="0" fontId="11" fillId="2" borderId="9" xfId="0" applyFont="1" applyFill="1" applyBorder="1" applyAlignment="1" applyProtection="1">
      <alignment horizontal="center" vertical="center"/>
      <protection locked="0" hidden="1"/>
    </xf>
    <xf numFmtId="0" fontId="12" fillId="0" borderId="54" xfId="0" applyFont="1" applyBorder="1" applyAlignment="1" applyProtection="1">
      <alignment horizontal="center" vertical="center"/>
      <protection locked="0" hidden="1"/>
    </xf>
    <xf numFmtId="0" fontId="11" fillId="6" borderId="0" xfId="0" applyFont="1" applyFill="1" applyBorder="1" applyAlignment="1" applyProtection="1">
      <alignment horizontal="center" vertical="center" wrapText="1"/>
      <protection locked="0" hidden="1"/>
    </xf>
    <xf numFmtId="0" fontId="5" fillId="2" borderId="40" xfId="0" applyFont="1" applyFill="1" applyBorder="1" applyAlignment="1" applyProtection="1">
      <alignment vertical="center"/>
      <protection locked="0" hidden="1"/>
    </xf>
    <xf numFmtId="0" fontId="0" fillId="0" borderId="39" xfId="0" applyBorder="1" applyAlignment="1">
      <alignment vertical="center"/>
    </xf>
    <xf numFmtId="0" fontId="11" fillId="5" borderId="18" xfId="0" applyFont="1" applyFill="1" applyBorder="1" applyAlignment="1" applyProtection="1">
      <alignment horizontal="center"/>
      <protection locked="0" hidden="1"/>
    </xf>
    <xf numFmtId="0" fontId="9" fillId="5" borderId="19" xfId="0" applyFont="1" applyFill="1" applyBorder="1" applyAlignment="1" applyProtection="1">
      <alignment horizontal="left" vertical="center"/>
      <protection locked="0" hidden="1"/>
    </xf>
    <xf numFmtId="0" fontId="83" fillId="0" borderId="13" xfId="0" applyFont="1" applyBorder="1" applyAlignment="1">
      <alignment horizontal="left" vertical="center"/>
    </xf>
    <xf numFmtId="0" fontId="11" fillId="0" borderId="67" xfId="0" applyFont="1" applyBorder="1" applyAlignment="1" applyProtection="1">
      <alignment horizontal="center" vertical="center"/>
      <protection locked="0" hidden="1"/>
    </xf>
    <xf numFmtId="0" fontId="11" fillId="3" borderId="39" xfId="0" applyFont="1" applyFill="1" applyBorder="1" applyAlignment="1" applyProtection="1">
      <alignment horizontal="center" vertical="center"/>
      <protection locked="0" hidden="1"/>
    </xf>
    <xf numFmtId="0" fontId="33" fillId="0" borderId="12" xfId="0" applyFont="1" applyBorder="1" applyAlignment="1" applyProtection="1">
      <alignment horizontal="left" vertical="center"/>
      <protection locked="0" hidden="1"/>
    </xf>
    <xf numFmtId="0" fontId="33" fillId="0" borderId="5" xfId="0" applyFont="1" applyBorder="1" applyAlignment="1" applyProtection="1">
      <alignment horizontal="left" vertical="center"/>
      <protection locked="0" hidden="1"/>
    </xf>
    <xf numFmtId="0" fontId="33" fillId="0" borderId="6" xfId="0" applyFont="1" applyBorder="1" applyAlignment="1" applyProtection="1">
      <alignment horizontal="left" vertical="center"/>
      <protection locked="0" hidden="1"/>
    </xf>
    <xf numFmtId="0" fontId="3" fillId="0" borderId="1" xfId="0" applyFont="1" applyBorder="1" applyAlignment="1" applyProtection="1">
      <alignment horizontal="center" vertical="center"/>
      <protection locked="0" hidden="1"/>
    </xf>
    <xf numFmtId="0" fontId="3" fillId="0" borderId="2" xfId="0" applyFont="1" applyBorder="1" applyAlignment="1" applyProtection="1">
      <alignment horizontal="center" vertical="center"/>
      <protection locked="0" hidden="1"/>
    </xf>
    <xf numFmtId="0" fontId="3" fillId="0" borderId="3" xfId="0" applyFont="1" applyBorder="1" applyAlignment="1" applyProtection="1">
      <alignment horizontal="center" vertical="center"/>
      <protection locked="0" hidden="1"/>
    </xf>
    <xf numFmtId="0" fontId="5" fillId="5" borderId="40" xfId="0" applyFont="1" applyFill="1" applyBorder="1" applyAlignment="1" applyProtection="1">
      <alignment horizontal="center" vertical="center"/>
      <protection locked="0" hidden="1"/>
    </xf>
    <xf numFmtId="0" fontId="5" fillId="5" borderId="35" xfId="0" applyFont="1" applyFill="1" applyBorder="1" applyAlignment="1" applyProtection="1">
      <alignment horizontal="center" vertical="center"/>
      <protection locked="0" hidden="1"/>
    </xf>
    <xf numFmtId="0" fontId="31" fillId="4" borderId="55" xfId="0" applyFont="1" applyFill="1" applyBorder="1" applyAlignment="1" applyProtection="1">
      <alignment horizontal="center" vertical="center" wrapText="1"/>
      <protection locked="0" hidden="1"/>
    </xf>
    <xf numFmtId="0" fontId="31" fillId="4" borderId="58" xfId="0" applyFont="1" applyFill="1" applyBorder="1" applyAlignment="1" applyProtection="1">
      <alignment horizontal="center" vertical="center"/>
      <protection locked="0" hidden="1"/>
    </xf>
    <xf numFmtId="0" fontId="31" fillId="4" borderId="50" xfId="0" applyFont="1" applyFill="1" applyBorder="1" applyAlignment="1" applyProtection="1">
      <alignment horizontal="center" vertical="center"/>
      <protection locked="0" hidden="1"/>
    </xf>
    <xf numFmtId="0" fontId="31" fillId="4" borderId="28" xfId="0" applyFont="1" applyFill="1" applyBorder="1" applyAlignment="1" applyProtection="1">
      <alignment horizontal="center" vertical="center"/>
      <protection locked="0" hidden="1"/>
    </xf>
    <xf numFmtId="0" fontId="31" fillId="4" borderId="52" xfId="0" applyFont="1" applyFill="1" applyBorder="1" applyAlignment="1" applyProtection="1">
      <alignment horizontal="center" vertical="center"/>
      <protection locked="0" hidden="1"/>
    </xf>
    <xf numFmtId="0" fontId="31" fillId="4" borderId="53" xfId="0" applyFont="1" applyFill="1" applyBorder="1" applyAlignment="1" applyProtection="1">
      <alignment horizontal="center" vertical="center"/>
      <protection locked="0" hidden="1"/>
    </xf>
    <xf numFmtId="0" fontId="12" fillId="3" borderId="40" xfId="0" applyFont="1" applyFill="1" applyBorder="1" applyAlignment="1" applyProtection="1">
      <alignment horizontal="left"/>
      <protection locked="0" hidden="1"/>
    </xf>
    <xf numFmtId="2" fontId="11" fillId="3" borderId="54" xfId="0" applyNumberFormat="1" applyFont="1" applyFill="1" applyBorder="1" applyAlignment="1" applyProtection="1">
      <alignment horizontal="center" vertical="center"/>
      <protection hidden="1"/>
    </xf>
    <xf numFmtId="0" fontId="42" fillId="2" borderId="0" xfId="0" applyFont="1" applyFill="1" applyBorder="1" applyAlignment="1" applyProtection="1">
      <alignment horizontal="center" vertical="center"/>
      <protection locked="0" hidden="1"/>
    </xf>
    <xf numFmtId="0" fontId="42" fillId="2" borderId="11" xfId="0" applyFont="1" applyFill="1" applyBorder="1" applyAlignment="1" applyProtection="1">
      <alignment horizontal="center" vertical="center"/>
      <protection locked="0" hidden="1"/>
    </xf>
    <xf numFmtId="0" fontId="31" fillId="2" borderId="40" xfId="0" applyFont="1" applyFill="1" applyBorder="1" applyAlignment="1" applyProtection="1">
      <alignment horizontal="center" vertical="center"/>
      <protection locked="0" hidden="1"/>
    </xf>
    <xf numFmtId="0" fontId="31" fillId="2" borderId="35" xfId="0" applyFont="1" applyFill="1" applyBorder="1" applyAlignment="1" applyProtection="1">
      <alignment horizontal="center" vertical="center"/>
      <protection locked="0" hidden="1"/>
    </xf>
    <xf numFmtId="0" fontId="31" fillId="2" borderId="39" xfId="0" applyFont="1" applyFill="1" applyBorder="1" applyAlignment="1" applyProtection="1">
      <alignment horizontal="center" vertical="center"/>
      <protection locked="0" hidden="1"/>
    </xf>
    <xf numFmtId="0" fontId="11" fillId="5" borderId="2" xfId="0" applyFont="1" applyFill="1" applyBorder="1" applyAlignment="1" applyProtection="1">
      <alignment horizontal="left" vertical="center"/>
      <protection locked="0" hidden="1"/>
    </xf>
  </cellXfs>
  <cellStyles count="3">
    <cellStyle name="パーセント" xfId="1" builtinId="5"/>
    <cellStyle name="ハイパーリンク" xfId="2" builtinId="8"/>
    <cellStyle name="標準" xfId="0" builtinId="0"/>
  </cellStyles>
  <dxfs count="2">
    <dxf>
      <fill>
        <patternFill patternType="solid">
          <fgColor auto="1"/>
          <bgColor indexed="65"/>
        </patternFill>
      </fill>
    </dxf>
    <dxf>
      <fill>
        <patternFill patternType="solid">
          <fgColor auto="1"/>
          <bgColor indexed="65"/>
        </patternFill>
      </fill>
    </dxf>
  </dxfs>
  <tableStyles count="0" defaultTableStyle="TableStyleMedium2" defaultPivotStyle="PivotStyleLight16"/>
  <colors>
    <mruColors>
      <color rgb="FF2D3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fmlaLink="$AZ$8" lockText="1"/>
</file>

<file path=xl/ctrlProps/ctrlProp10.xml><?xml version="1.0" encoding="utf-8"?>
<formControlPr xmlns="http://schemas.microsoft.com/office/spreadsheetml/2009/9/main" objectType="Radio" firstButton="1" fmlaLink="$AS$19"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AW$73"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firstButton="1" fmlaLink="$Q$73"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Radio" firstButton="1" fmlaLink="$BC$61" lockText="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lockText="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AZ$67"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firstButton="1" fmlaLink="$R$21"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Radio" firstButton="1" fmlaLink="$AZ$69" lockText="1"/>
</file>

<file path=xl/ctrlProps/ctrlProp122.xml><?xml version="1.0" encoding="utf-8"?>
<formControlPr xmlns="http://schemas.microsoft.com/office/spreadsheetml/2009/9/main" objectType="Radio" firstButton="1" fmlaLink="$AZ$71"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N$21" lockText="1"/>
</file>

<file path=xl/ctrlProps/ctrlProp130.xml><?xml version="1.0" encoding="utf-8"?>
<formControlPr xmlns="http://schemas.microsoft.com/office/spreadsheetml/2009/9/main" objectType="Radio" firstButton="1" fmlaLink="$AG$71"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lockText="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firstButton="1" fmlaLink="$S$25" lockText="1"/>
</file>

<file path=xl/ctrlProps/ctrlProp139.xml><?xml version="1.0" encoding="utf-8"?>
<formControlPr xmlns="http://schemas.microsoft.com/office/spreadsheetml/2009/9/main" objectType="Radio" lockText="1"/>
</file>

<file path=xl/ctrlProps/ctrlProp14.xml><?xml version="1.0" encoding="utf-8"?>
<formControlPr xmlns="http://schemas.microsoft.com/office/spreadsheetml/2009/9/main" objectType="Radio" firstButton="1" fmlaLink="$S$17"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Radio" lockText="1"/>
</file>

<file path=xl/ctrlProps/ctrlProp147.xml><?xml version="1.0" encoding="utf-8"?>
<formControlPr xmlns="http://schemas.microsoft.com/office/spreadsheetml/2009/9/main" objectType="Radio" firstButton="1" fmlaLink="$N$22"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I$25"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firstButton="1" fmlaLink="$AN$25"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fmlaLink="$O$26"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firstButton="1" fmlaLink="$AN$27"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firstButton="1" fmlaLink="$V$27"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firstButton="1" fmlaLink="$AK$27" lockText="1"/>
</file>

<file path=xl/ctrlProps/ctrlProp34.xml><?xml version="1.0" encoding="utf-8"?>
<formControlPr xmlns="http://schemas.microsoft.com/office/spreadsheetml/2009/9/main" objectType="Radio" firstButton="1" fmlaLink="$AK$28"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firstButton="1" fmlaLink="$S$29"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firstButton="1" fmlaLink="$AD$29"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firstButton="1" fmlaLink="$BD$10" lockText="1"/>
</file>

<file path=xl/ctrlProps/ctrlProp40.xml><?xml version="1.0" encoding="utf-8"?>
<formControlPr xmlns="http://schemas.microsoft.com/office/spreadsheetml/2009/9/main" objectType="Radio" firstButton="1" fmlaLink="$AJ$29"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P$30" lockText="1"/>
</file>

<file path=xl/ctrlProps/ctrlProp43.xml><?xml version="1.0" encoding="utf-8"?>
<formControlPr xmlns="http://schemas.microsoft.com/office/spreadsheetml/2009/9/main" objectType="Radio" firstButton="1" fmlaLink="$AB$30"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AG$21" lockText="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Radio" firstButton="1" fmlaLink="$S$26"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P$32"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firstButton="1" fmlaLink="$AW$32"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lockText="1"/>
</file>

<file path=xl/ctrlProps/ctrlProp77.xml><?xml version="1.0" encoding="utf-8"?>
<formControlPr xmlns="http://schemas.microsoft.com/office/spreadsheetml/2009/9/main" objectType="Radio" firstButton="1" fmlaLink="$Z$32"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BD$17" lockText="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Z$33"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Radio" firstButton="1" fmlaLink="$AK$54"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C$68"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Radio" lockText="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C$70"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AZ$59" lockText="1"/>
</file>

<file path=xl/ctrlProps/ctrlProp98.xml><?xml version="1.0" encoding="utf-8"?>
<formControlPr xmlns="http://schemas.microsoft.com/office/spreadsheetml/2009/9/main" objectType="Radio" firstButton="1" fmlaLink="$BD$57"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06.png"/></Relationships>
</file>

<file path=xl/drawings/_rels/drawing2.xml.rels><?xml version="1.0" encoding="UTF-8" standalone="yes"?>
<Relationships xmlns="http://schemas.openxmlformats.org/package/2006/relationships"><Relationship Id="rId1" Type="http://schemas.openxmlformats.org/officeDocument/2006/relationships/image" Target="../media/image202.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28.emf"/><Relationship Id="rId21" Type="http://schemas.openxmlformats.org/officeDocument/2006/relationships/image" Target="../media/image23.emf"/><Relationship Id="rId42" Type="http://schemas.openxmlformats.org/officeDocument/2006/relationships/image" Target="../media/image44.emf"/><Relationship Id="rId47" Type="http://schemas.openxmlformats.org/officeDocument/2006/relationships/image" Target="../media/image49.emf"/><Relationship Id="rId63" Type="http://schemas.openxmlformats.org/officeDocument/2006/relationships/image" Target="../media/image65.emf"/><Relationship Id="rId68" Type="http://schemas.openxmlformats.org/officeDocument/2006/relationships/image" Target="../media/image70.emf"/><Relationship Id="rId84" Type="http://schemas.openxmlformats.org/officeDocument/2006/relationships/image" Target="../media/image86.emf"/><Relationship Id="rId89" Type="http://schemas.openxmlformats.org/officeDocument/2006/relationships/image" Target="../media/image91.emf"/><Relationship Id="rId16" Type="http://schemas.openxmlformats.org/officeDocument/2006/relationships/image" Target="../media/image18.emf"/><Relationship Id="rId11" Type="http://schemas.openxmlformats.org/officeDocument/2006/relationships/image" Target="../media/image13.emf"/><Relationship Id="rId32" Type="http://schemas.openxmlformats.org/officeDocument/2006/relationships/image" Target="../media/image34.emf"/><Relationship Id="rId37" Type="http://schemas.openxmlformats.org/officeDocument/2006/relationships/image" Target="../media/image39.emf"/><Relationship Id="rId53" Type="http://schemas.openxmlformats.org/officeDocument/2006/relationships/image" Target="../media/image55.emf"/><Relationship Id="rId58" Type="http://schemas.openxmlformats.org/officeDocument/2006/relationships/image" Target="../media/image60.emf"/><Relationship Id="rId74" Type="http://schemas.openxmlformats.org/officeDocument/2006/relationships/image" Target="../media/image76.emf"/><Relationship Id="rId79" Type="http://schemas.openxmlformats.org/officeDocument/2006/relationships/image" Target="../media/image81.emf"/><Relationship Id="rId102" Type="http://schemas.openxmlformats.org/officeDocument/2006/relationships/image" Target="../media/image104.emf"/><Relationship Id="rId5" Type="http://schemas.openxmlformats.org/officeDocument/2006/relationships/image" Target="../media/image5.emf"/><Relationship Id="rId90" Type="http://schemas.openxmlformats.org/officeDocument/2006/relationships/image" Target="../media/image92.emf"/><Relationship Id="rId95" Type="http://schemas.openxmlformats.org/officeDocument/2006/relationships/image" Target="../media/image97.emf"/><Relationship Id="rId22" Type="http://schemas.openxmlformats.org/officeDocument/2006/relationships/image" Target="../media/image24.emf"/><Relationship Id="rId27" Type="http://schemas.openxmlformats.org/officeDocument/2006/relationships/image" Target="../media/image29.emf"/><Relationship Id="rId43" Type="http://schemas.openxmlformats.org/officeDocument/2006/relationships/image" Target="../media/image45.emf"/><Relationship Id="rId48" Type="http://schemas.openxmlformats.org/officeDocument/2006/relationships/image" Target="../media/image50.emf"/><Relationship Id="rId64" Type="http://schemas.openxmlformats.org/officeDocument/2006/relationships/image" Target="../media/image66.emf"/><Relationship Id="rId69" Type="http://schemas.openxmlformats.org/officeDocument/2006/relationships/image" Target="../media/image71.emf"/><Relationship Id="rId80" Type="http://schemas.openxmlformats.org/officeDocument/2006/relationships/image" Target="../media/image82.emf"/><Relationship Id="rId85" Type="http://schemas.openxmlformats.org/officeDocument/2006/relationships/image" Target="../media/image87.emf"/><Relationship Id="rId12" Type="http://schemas.openxmlformats.org/officeDocument/2006/relationships/image" Target="../media/image14.emf"/><Relationship Id="rId17" Type="http://schemas.openxmlformats.org/officeDocument/2006/relationships/image" Target="../media/image19.emf"/><Relationship Id="rId33" Type="http://schemas.openxmlformats.org/officeDocument/2006/relationships/image" Target="../media/image35.emf"/><Relationship Id="rId38" Type="http://schemas.openxmlformats.org/officeDocument/2006/relationships/image" Target="../media/image40.emf"/><Relationship Id="rId59" Type="http://schemas.openxmlformats.org/officeDocument/2006/relationships/image" Target="../media/image61.emf"/><Relationship Id="rId103" Type="http://schemas.openxmlformats.org/officeDocument/2006/relationships/image" Target="../media/image105.emf"/><Relationship Id="rId20" Type="http://schemas.openxmlformats.org/officeDocument/2006/relationships/image" Target="../media/image22.emf"/><Relationship Id="rId41" Type="http://schemas.openxmlformats.org/officeDocument/2006/relationships/image" Target="../media/image43.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75" Type="http://schemas.openxmlformats.org/officeDocument/2006/relationships/image" Target="../media/image77.emf"/><Relationship Id="rId83" Type="http://schemas.openxmlformats.org/officeDocument/2006/relationships/image" Target="../media/image85.emf"/><Relationship Id="rId88" Type="http://schemas.openxmlformats.org/officeDocument/2006/relationships/image" Target="../media/image90.emf"/><Relationship Id="rId91" Type="http://schemas.openxmlformats.org/officeDocument/2006/relationships/image" Target="../media/image93.emf"/><Relationship Id="rId96" Type="http://schemas.openxmlformats.org/officeDocument/2006/relationships/image" Target="../media/image98.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8.emf"/><Relationship Id="rId49" Type="http://schemas.openxmlformats.org/officeDocument/2006/relationships/image" Target="../media/image51.emf"/><Relationship Id="rId57" Type="http://schemas.openxmlformats.org/officeDocument/2006/relationships/image" Target="../media/image59.emf"/><Relationship Id="rId10" Type="http://schemas.openxmlformats.org/officeDocument/2006/relationships/image" Target="../media/image10.emf"/><Relationship Id="rId31" Type="http://schemas.openxmlformats.org/officeDocument/2006/relationships/image" Target="../media/image33.emf"/><Relationship Id="rId44" Type="http://schemas.openxmlformats.org/officeDocument/2006/relationships/image" Target="../media/image46.emf"/><Relationship Id="rId52" Type="http://schemas.openxmlformats.org/officeDocument/2006/relationships/image" Target="../media/image54.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75.emf"/><Relationship Id="rId78" Type="http://schemas.openxmlformats.org/officeDocument/2006/relationships/image" Target="../media/image80.emf"/><Relationship Id="rId81" Type="http://schemas.openxmlformats.org/officeDocument/2006/relationships/image" Target="../media/image83.emf"/><Relationship Id="rId86" Type="http://schemas.openxmlformats.org/officeDocument/2006/relationships/image" Target="../media/image88.emf"/><Relationship Id="rId94" Type="http://schemas.openxmlformats.org/officeDocument/2006/relationships/image" Target="../media/image96.emf"/><Relationship Id="rId99" Type="http://schemas.openxmlformats.org/officeDocument/2006/relationships/image" Target="../media/image101.emf"/><Relationship Id="rId101" Type="http://schemas.openxmlformats.org/officeDocument/2006/relationships/image" Target="../media/image10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5.emf"/><Relationship Id="rId18" Type="http://schemas.openxmlformats.org/officeDocument/2006/relationships/image" Target="../media/image20.emf"/><Relationship Id="rId39" Type="http://schemas.openxmlformats.org/officeDocument/2006/relationships/image" Target="../media/image41.emf"/><Relationship Id="rId34" Type="http://schemas.openxmlformats.org/officeDocument/2006/relationships/image" Target="../media/image36.emf"/><Relationship Id="rId50" Type="http://schemas.openxmlformats.org/officeDocument/2006/relationships/image" Target="../media/image52.emf"/><Relationship Id="rId55" Type="http://schemas.openxmlformats.org/officeDocument/2006/relationships/image" Target="../media/image57.emf"/><Relationship Id="rId76" Type="http://schemas.openxmlformats.org/officeDocument/2006/relationships/image" Target="../media/image78.emf"/><Relationship Id="rId97" Type="http://schemas.openxmlformats.org/officeDocument/2006/relationships/image" Target="../media/image99.emf"/><Relationship Id="rId104" Type="http://schemas.openxmlformats.org/officeDocument/2006/relationships/image" Target="../media/image12.emf"/><Relationship Id="rId7" Type="http://schemas.openxmlformats.org/officeDocument/2006/relationships/image" Target="../media/image7.emf"/><Relationship Id="rId71" Type="http://schemas.openxmlformats.org/officeDocument/2006/relationships/image" Target="../media/image73.emf"/><Relationship Id="rId92" Type="http://schemas.openxmlformats.org/officeDocument/2006/relationships/image" Target="../media/image94.emf"/><Relationship Id="rId2" Type="http://schemas.openxmlformats.org/officeDocument/2006/relationships/image" Target="../media/image2.emf"/><Relationship Id="rId29" Type="http://schemas.openxmlformats.org/officeDocument/2006/relationships/image" Target="../media/image31.emf"/><Relationship Id="rId24" Type="http://schemas.openxmlformats.org/officeDocument/2006/relationships/image" Target="../media/image26.emf"/><Relationship Id="rId40" Type="http://schemas.openxmlformats.org/officeDocument/2006/relationships/image" Target="../media/image42.emf"/><Relationship Id="rId45" Type="http://schemas.openxmlformats.org/officeDocument/2006/relationships/image" Target="../media/image47.emf"/><Relationship Id="rId66" Type="http://schemas.openxmlformats.org/officeDocument/2006/relationships/image" Target="../media/image68.emf"/><Relationship Id="rId87" Type="http://schemas.openxmlformats.org/officeDocument/2006/relationships/image" Target="../media/image89.emf"/><Relationship Id="rId61" Type="http://schemas.openxmlformats.org/officeDocument/2006/relationships/image" Target="../media/image63.emf"/><Relationship Id="rId82" Type="http://schemas.openxmlformats.org/officeDocument/2006/relationships/image" Target="../media/image84.emf"/><Relationship Id="rId19" Type="http://schemas.openxmlformats.org/officeDocument/2006/relationships/image" Target="../media/image21.emf"/><Relationship Id="rId14" Type="http://schemas.openxmlformats.org/officeDocument/2006/relationships/image" Target="../media/image16.emf"/><Relationship Id="rId30" Type="http://schemas.openxmlformats.org/officeDocument/2006/relationships/image" Target="../media/image32.emf"/><Relationship Id="rId35" Type="http://schemas.openxmlformats.org/officeDocument/2006/relationships/image" Target="../media/image37.emf"/><Relationship Id="rId56" Type="http://schemas.openxmlformats.org/officeDocument/2006/relationships/image" Target="../media/image58.emf"/><Relationship Id="rId77" Type="http://schemas.openxmlformats.org/officeDocument/2006/relationships/image" Target="../media/image79.emf"/><Relationship Id="rId100" Type="http://schemas.openxmlformats.org/officeDocument/2006/relationships/image" Target="../media/image102.emf"/><Relationship Id="rId105" Type="http://schemas.openxmlformats.org/officeDocument/2006/relationships/image" Target="../media/image11.emf"/><Relationship Id="rId8" Type="http://schemas.openxmlformats.org/officeDocument/2006/relationships/image" Target="../media/image8.emf"/><Relationship Id="rId51" Type="http://schemas.openxmlformats.org/officeDocument/2006/relationships/image" Target="../media/image53.emf"/><Relationship Id="rId72" Type="http://schemas.openxmlformats.org/officeDocument/2006/relationships/image" Target="../media/image74.emf"/><Relationship Id="rId93" Type="http://schemas.openxmlformats.org/officeDocument/2006/relationships/image" Target="../media/image95.emf"/><Relationship Id="rId98" Type="http://schemas.openxmlformats.org/officeDocument/2006/relationships/image" Target="../media/image100.emf"/><Relationship Id="rId3" Type="http://schemas.openxmlformats.org/officeDocument/2006/relationships/image" Target="../media/image3.emf"/><Relationship Id="rId25" Type="http://schemas.openxmlformats.org/officeDocument/2006/relationships/image" Target="../media/image27.emf"/><Relationship Id="rId46" Type="http://schemas.openxmlformats.org/officeDocument/2006/relationships/image" Target="../media/image48.emf"/><Relationship Id="rId67" Type="http://schemas.openxmlformats.org/officeDocument/2006/relationships/image" Target="../media/image69.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65.emf"/><Relationship Id="rId21" Type="http://schemas.openxmlformats.org/officeDocument/2006/relationships/image" Target="../media/image170.emf"/><Relationship Id="rId42" Type="http://schemas.openxmlformats.org/officeDocument/2006/relationships/image" Target="../media/image149.emf"/><Relationship Id="rId47" Type="http://schemas.openxmlformats.org/officeDocument/2006/relationships/image" Target="../media/image144.emf"/><Relationship Id="rId63" Type="http://schemas.openxmlformats.org/officeDocument/2006/relationships/image" Target="../media/image128.emf"/><Relationship Id="rId68" Type="http://schemas.openxmlformats.org/officeDocument/2006/relationships/image" Target="../media/image123.emf"/><Relationship Id="rId84" Type="http://schemas.openxmlformats.org/officeDocument/2006/relationships/image" Target="../media/image107.emf"/><Relationship Id="rId89" Type="http://schemas.openxmlformats.org/officeDocument/2006/relationships/image" Target="../media/image196.emf"/><Relationship Id="rId16" Type="http://schemas.openxmlformats.org/officeDocument/2006/relationships/image" Target="../media/image191.emf"/><Relationship Id="rId11" Type="http://schemas.openxmlformats.org/officeDocument/2006/relationships/image" Target="../media/image186.emf"/><Relationship Id="rId32" Type="http://schemas.openxmlformats.org/officeDocument/2006/relationships/image" Target="../media/image159.emf"/><Relationship Id="rId37" Type="http://schemas.openxmlformats.org/officeDocument/2006/relationships/image" Target="../media/image154.emf"/><Relationship Id="rId53" Type="http://schemas.openxmlformats.org/officeDocument/2006/relationships/image" Target="../media/image138.emf"/><Relationship Id="rId58" Type="http://schemas.openxmlformats.org/officeDocument/2006/relationships/image" Target="../media/image133.emf"/><Relationship Id="rId74" Type="http://schemas.openxmlformats.org/officeDocument/2006/relationships/image" Target="../media/image117.emf"/><Relationship Id="rId79" Type="http://schemas.openxmlformats.org/officeDocument/2006/relationships/image" Target="../media/image112.emf"/><Relationship Id="rId5" Type="http://schemas.openxmlformats.org/officeDocument/2006/relationships/image" Target="../media/image179.emf"/><Relationship Id="rId90" Type="http://schemas.openxmlformats.org/officeDocument/2006/relationships/image" Target="../media/image197.emf"/><Relationship Id="rId95" Type="http://schemas.openxmlformats.org/officeDocument/2006/relationships/image" Target="../media/image184.emf"/><Relationship Id="rId22" Type="http://schemas.openxmlformats.org/officeDocument/2006/relationships/image" Target="../media/image169.emf"/><Relationship Id="rId27" Type="http://schemas.openxmlformats.org/officeDocument/2006/relationships/image" Target="../media/image164.emf"/><Relationship Id="rId43" Type="http://schemas.openxmlformats.org/officeDocument/2006/relationships/image" Target="../media/image148.emf"/><Relationship Id="rId48" Type="http://schemas.openxmlformats.org/officeDocument/2006/relationships/image" Target="../media/image143.emf"/><Relationship Id="rId64" Type="http://schemas.openxmlformats.org/officeDocument/2006/relationships/image" Target="../media/image127.emf"/><Relationship Id="rId69" Type="http://schemas.openxmlformats.org/officeDocument/2006/relationships/image" Target="../media/image122.emf"/><Relationship Id="rId8" Type="http://schemas.openxmlformats.org/officeDocument/2006/relationships/image" Target="../media/image182.emf"/><Relationship Id="rId51" Type="http://schemas.openxmlformats.org/officeDocument/2006/relationships/image" Target="../media/image140.emf"/><Relationship Id="rId72" Type="http://schemas.openxmlformats.org/officeDocument/2006/relationships/image" Target="../media/image119.emf"/><Relationship Id="rId80" Type="http://schemas.openxmlformats.org/officeDocument/2006/relationships/image" Target="../media/image111.emf"/><Relationship Id="rId85" Type="http://schemas.openxmlformats.org/officeDocument/2006/relationships/image" Target="../media/image192.emf"/><Relationship Id="rId93" Type="http://schemas.openxmlformats.org/officeDocument/2006/relationships/image" Target="../media/image200.emf"/><Relationship Id="rId3" Type="http://schemas.openxmlformats.org/officeDocument/2006/relationships/image" Target="../media/image177.emf"/><Relationship Id="rId12" Type="http://schemas.openxmlformats.org/officeDocument/2006/relationships/image" Target="../media/image187.emf"/><Relationship Id="rId17" Type="http://schemas.openxmlformats.org/officeDocument/2006/relationships/image" Target="../media/image174.emf"/><Relationship Id="rId25" Type="http://schemas.openxmlformats.org/officeDocument/2006/relationships/image" Target="../media/image166.emf"/><Relationship Id="rId33" Type="http://schemas.openxmlformats.org/officeDocument/2006/relationships/image" Target="../media/image158.emf"/><Relationship Id="rId38" Type="http://schemas.openxmlformats.org/officeDocument/2006/relationships/image" Target="../media/image153.emf"/><Relationship Id="rId46" Type="http://schemas.openxmlformats.org/officeDocument/2006/relationships/image" Target="../media/image145.emf"/><Relationship Id="rId59" Type="http://schemas.openxmlformats.org/officeDocument/2006/relationships/image" Target="../media/image132.emf"/><Relationship Id="rId67" Type="http://schemas.openxmlformats.org/officeDocument/2006/relationships/image" Target="../media/image124.emf"/><Relationship Id="rId20" Type="http://schemas.openxmlformats.org/officeDocument/2006/relationships/image" Target="../media/image171.emf"/><Relationship Id="rId41" Type="http://schemas.openxmlformats.org/officeDocument/2006/relationships/image" Target="../media/image150.emf"/><Relationship Id="rId54" Type="http://schemas.openxmlformats.org/officeDocument/2006/relationships/image" Target="../media/image137.emf"/><Relationship Id="rId62" Type="http://schemas.openxmlformats.org/officeDocument/2006/relationships/image" Target="../media/image129.emf"/><Relationship Id="rId70" Type="http://schemas.openxmlformats.org/officeDocument/2006/relationships/image" Target="../media/image121.emf"/><Relationship Id="rId75" Type="http://schemas.openxmlformats.org/officeDocument/2006/relationships/image" Target="../media/image114.emf"/><Relationship Id="rId83" Type="http://schemas.openxmlformats.org/officeDocument/2006/relationships/image" Target="../media/image108.emf"/><Relationship Id="rId88" Type="http://schemas.openxmlformats.org/officeDocument/2006/relationships/image" Target="../media/image195.emf"/><Relationship Id="rId91" Type="http://schemas.openxmlformats.org/officeDocument/2006/relationships/image" Target="../media/image198.emf"/><Relationship Id="rId1" Type="http://schemas.openxmlformats.org/officeDocument/2006/relationships/image" Target="../media/image175.emf"/><Relationship Id="rId6" Type="http://schemas.openxmlformats.org/officeDocument/2006/relationships/image" Target="../media/image180.emf"/><Relationship Id="rId15" Type="http://schemas.openxmlformats.org/officeDocument/2006/relationships/image" Target="../media/image190.emf"/><Relationship Id="rId23" Type="http://schemas.openxmlformats.org/officeDocument/2006/relationships/image" Target="../media/image168.emf"/><Relationship Id="rId28" Type="http://schemas.openxmlformats.org/officeDocument/2006/relationships/image" Target="../media/image163.emf"/><Relationship Id="rId36" Type="http://schemas.openxmlformats.org/officeDocument/2006/relationships/image" Target="../media/image155.emf"/><Relationship Id="rId49" Type="http://schemas.openxmlformats.org/officeDocument/2006/relationships/image" Target="../media/image142.emf"/><Relationship Id="rId57" Type="http://schemas.openxmlformats.org/officeDocument/2006/relationships/image" Target="../media/image134.emf"/><Relationship Id="rId10" Type="http://schemas.openxmlformats.org/officeDocument/2006/relationships/image" Target="../media/image185.emf"/><Relationship Id="rId31" Type="http://schemas.openxmlformats.org/officeDocument/2006/relationships/image" Target="../media/image160.emf"/><Relationship Id="rId44" Type="http://schemas.openxmlformats.org/officeDocument/2006/relationships/image" Target="../media/image147.emf"/><Relationship Id="rId52" Type="http://schemas.openxmlformats.org/officeDocument/2006/relationships/image" Target="../media/image139.emf"/><Relationship Id="rId60" Type="http://schemas.openxmlformats.org/officeDocument/2006/relationships/image" Target="../media/image131.emf"/><Relationship Id="rId65" Type="http://schemas.openxmlformats.org/officeDocument/2006/relationships/image" Target="../media/image126.emf"/><Relationship Id="rId73" Type="http://schemas.openxmlformats.org/officeDocument/2006/relationships/image" Target="../media/image118.emf"/><Relationship Id="rId78" Type="http://schemas.openxmlformats.org/officeDocument/2006/relationships/image" Target="../media/image113.emf"/><Relationship Id="rId81" Type="http://schemas.openxmlformats.org/officeDocument/2006/relationships/image" Target="../media/image110.emf"/><Relationship Id="rId86" Type="http://schemas.openxmlformats.org/officeDocument/2006/relationships/image" Target="../media/image193.emf"/><Relationship Id="rId94" Type="http://schemas.openxmlformats.org/officeDocument/2006/relationships/image" Target="../media/image201.emf"/><Relationship Id="rId4" Type="http://schemas.openxmlformats.org/officeDocument/2006/relationships/image" Target="../media/image178.emf"/><Relationship Id="rId9" Type="http://schemas.openxmlformats.org/officeDocument/2006/relationships/image" Target="../media/image183.emf"/><Relationship Id="rId13" Type="http://schemas.openxmlformats.org/officeDocument/2006/relationships/image" Target="../media/image188.emf"/><Relationship Id="rId18" Type="http://schemas.openxmlformats.org/officeDocument/2006/relationships/image" Target="../media/image173.emf"/><Relationship Id="rId39" Type="http://schemas.openxmlformats.org/officeDocument/2006/relationships/image" Target="../media/image152.emf"/><Relationship Id="rId34" Type="http://schemas.openxmlformats.org/officeDocument/2006/relationships/image" Target="../media/image157.emf"/><Relationship Id="rId50" Type="http://schemas.openxmlformats.org/officeDocument/2006/relationships/image" Target="../media/image141.emf"/><Relationship Id="rId55" Type="http://schemas.openxmlformats.org/officeDocument/2006/relationships/image" Target="../media/image136.emf"/><Relationship Id="rId76" Type="http://schemas.openxmlformats.org/officeDocument/2006/relationships/image" Target="../media/image116.emf"/><Relationship Id="rId7" Type="http://schemas.openxmlformats.org/officeDocument/2006/relationships/image" Target="../media/image181.emf"/><Relationship Id="rId71" Type="http://schemas.openxmlformats.org/officeDocument/2006/relationships/image" Target="../media/image120.emf"/><Relationship Id="rId92" Type="http://schemas.openxmlformats.org/officeDocument/2006/relationships/image" Target="../media/image199.emf"/><Relationship Id="rId2" Type="http://schemas.openxmlformats.org/officeDocument/2006/relationships/image" Target="../media/image176.emf"/><Relationship Id="rId29" Type="http://schemas.openxmlformats.org/officeDocument/2006/relationships/image" Target="../media/image162.emf"/><Relationship Id="rId24" Type="http://schemas.openxmlformats.org/officeDocument/2006/relationships/image" Target="../media/image167.emf"/><Relationship Id="rId40" Type="http://schemas.openxmlformats.org/officeDocument/2006/relationships/image" Target="../media/image151.emf"/><Relationship Id="rId45" Type="http://schemas.openxmlformats.org/officeDocument/2006/relationships/image" Target="../media/image146.emf"/><Relationship Id="rId66" Type="http://schemas.openxmlformats.org/officeDocument/2006/relationships/image" Target="../media/image125.emf"/><Relationship Id="rId87" Type="http://schemas.openxmlformats.org/officeDocument/2006/relationships/image" Target="../media/image194.emf"/><Relationship Id="rId61" Type="http://schemas.openxmlformats.org/officeDocument/2006/relationships/image" Target="../media/image130.emf"/><Relationship Id="rId82" Type="http://schemas.openxmlformats.org/officeDocument/2006/relationships/image" Target="../media/image109.emf"/><Relationship Id="rId19" Type="http://schemas.openxmlformats.org/officeDocument/2006/relationships/image" Target="../media/image172.emf"/><Relationship Id="rId14" Type="http://schemas.openxmlformats.org/officeDocument/2006/relationships/image" Target="../media/image189.emf"/><Relationship Id="rId30" Type="http://schemas.openxmlformats.org/officeDocument/2006/relationships/image" Target="../media/image161.emf"/><Relationship Id="rId35" Type="http://schemas.openxmlformats.org/officeDocument/2006/relationships/image" Target="../media/image156.emf"/><Relationship Id="rId56" Type="http://schemas.openxmlformats.org/officeDocument/2006/relationships/image" Target="../media/image135.emf"/><Relationship Id="rId77" Type="http://schemas.openxmlformats.org/officeDocument/2006/relationships/image" Target="../media/image115.emf"/></Relationships>
</file>

<file path=xl/drawings/drawing1.xml><?xml version="1.0" encoding="utf-8"?>
<xdr:wsDr xmlns:xdr="http://schemas.openxmlformats.org/drawingml/2006/spreadsheetDrawing" xmlns:a="http://schemas.openxmlformats.org/drawingml/2006/main">
  <xdr:twoCellAnchor>
    <xdr:from>
      <xdr:col>11</xdr:col>
      <xdr:colOff>65942</xdr:colOff>
      <xdr:row>33</xdr:row>
      <xdr:rowOff>36634</xdr:rowOff>
    </xdr:from>
    <xdr:to>
      <xdr:col>13</xdr:col>
      <xdr:colOff>14654</xdr:colOff>
      <xdr:row>33</xdr:row>
      <xdr:rowOff>175846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32792" y="7294684"/>
          <a:ext cx="215412" cy="1392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RC</a:t>
          </a:r>
          <a:endParaRPr kumimoji="1" lang="ja-JP" altLang="en-US" sz="1100"/>
        </a:p>
      </xdr:txBody>
    </xdr:sp>
    <xdr:clientData/>
  </xdr:twoCellAnchor>
  <xdr:twoCellAnchor editAs="oneCell">
    <xdr:from>
      <xdr:col>3</xdr:col>
      <xdr:colOff>25400</xdr:colOff>
      <xdr:row>57</xdr:row>
      <xdr:rowOff>69850</xdr:rowOff>
    </xdr:from>
    <xdr:to>
      <xdr:col>32</xdr:col>
      <xdr:colOff>6350</xdr:colOff>
      <xdr:row>62</xdr:row>
      <xdr:rowOff>177800</xdr:rowOff>
    </xdr:to>
    <xdr:pic>
      <xdr:nvPicPr>
        <xdr:cNvPr id="4" name="Picture 43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6400" y="12528550"/>
          <a:ext cx="3663950" cy="1250950"/>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10</xdr:col>
          <xdr:colOff>38100</xdr:colOff>
          <xdr:row>33</xdr:row>
          <xdr:rowOff>19050</xdr:rowOff>
        </xdr:from>
        <xdr:to>
          <xdr:col>13</xdr:col>
          <xdr:colOff>38100</xdr:colOff>
          <xdr:row>33</xdr:row>
          <xdr:rowOff>200025</xdr:rowOff>
        </xdr:to>
        <xdr:sp macro="" textlink="">
          <xdr:nvSpPr>
            <xdr:cNvPr id="4181" name="CheckBox31" hidden="1">
              <a:extLst>
                <a:ext uri="{63B3BB69-23CF-44E3-9099-C40C66FF867C}">
                  <a14:compatExt spid="_x0000_s4181"/>
                </a:ext>
                <a:ext uri="{FF2B5EF4-FFF2-40B4-BE49-F238E27FC236}">
                  <a16:creationId xmlns:a16="http://schemas.microsoft.com/office/drawing/2014/main" id="{54A05931-7703-4725-B90A-B2EADB8A93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28575</xdr:rowOff>
        </xdr:from>
        <xdr:to>
          <xdr:col>12</xdr:col>
          <xdr:colOff>104775</xdr:colOff>
          <xdr:row>5</xdr:row>
          <xdr:rowOff>200025</xdr:rowOff>
        </xdr:to>
        <xdr:sp macro="" textlink="">
          <xdr:nvSpPr>
            <xdr:cNvPr id="4182" name="CheckBox1" hidden="1">
              <a:extLst>
                <a:ext uri="{63B3BB69-23CF-44E3-9099-C40C66FF867C}">
                  <a14:compatExt spid="_x0000_s4182"/>
                </a:ext>
                <a:ext uri="{FF2B5EF4-FFF2-40B4-BE49-F238E27FC236}">
                  <a16:creationId xmlns:a16="http://schemas.microsoft.com/office/drawing/2014/main" id="{F9FC2241-E3E1-43D0-AB7C-DEB2CBB6070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xdr:row>
          <xdr:rowOff>28575</xdr:rowOff>
        </xdr:from>
        <xdr:to>
          <xdr:col>17</xdr:col>
          <xdr:colOff>85725</xdr:colOff>
          <xdr:row>5</xdr:row>
          <xdr:rowOff>200025</xdr:rowOff>
        </xdr:to>
        <xdr:sp macro="" textlink="">
          <xdr:nvSpPr>
            <xdr:cNvPr id="4183" name="CheckBox2" hidden="1">
              <a:extLst>
                <a:ext uri="{63B3BB69-23CF-44E3-9099-C40C66FF867C}">
                  <a14:compatExt spid="_x0000_s4183"/>
                </a:ext>
                <a:ext uri="{FF2B5EF4-FFF2-40B4-BE49-F238E27FC236}">
                  <a16:creationId xmlns:a16="http://schemas.microsoft.com/office/drawing/2014/main" id="{D06D4E44-FB7B-4E67-B1F6-C958178ED8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xdr:row>
          <xdr:rowOff>28575</xdr:rowOff>
        </xdr:from>
        <xdr:to>
          <xdr:col>25</xdr:col>
          <xdr:colOff>95250</xdr:colOff>
          <xdr:row>5</xdr:row>
          <xdr:rowOff>219075</xdr:rowOff>
        </xdr:to>
        <xdr:sp macro="" textlink="">
          <xdr:nvSpPr>
            <xdr:cNvPr id="4184" name="CheckBox3" hidden="1">
              <a:extLst>
                <a:ext uri="{63B3BB69-23CF-44E3-9099-C40C66FF867C}">
                  <a14:compatExt spid="_x0000_s4184"/>
                </a:ext>
                <a:ext uri="{FF2B5EF4-FFF2-40B4-BE49-F238E27FC236}">
                  <a16:creationId xmlns:a16="http://schemas.microsoft.com/office/drawing/2014/main" id="{31D1DFD4-AA57-4A2B-9A58-6BE0A22277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xdr:row>
          <xdr:rowOff>19050</xdr:rowOff>
        </xdr:from>
        <xdr:to>
          <xdr:col>25</xdr:col>
          <xdr:colOff>104775</xdr:colOff>
          <xdr:row>6</xdr:row>
          <xdr:rowOff>200025</xdr:rowOff>
        </xdr:to>
        <xdr:sp macro="" textlink="">
          <xdr:nvSpPr>
            <xdr:cNvPr id="4185" name="CheckBox4" hidden="1">
              <a:extLst>
                <a:ext uri="{63B3BB69-23CF-44E3-9099-C40C66FF867C}">
                  <a14:compatExt spid="_x0000_s4185"/>
                </a:ext>
                <a:ext uri="{FF2B5EF4-FFF2-40B4-BE49-F238E27FC236}">
                  <a16:creationId xmlns:a16="http://schemas.microsoft.com/office/drawing/2014/main" id="{694AFCAB-8B7C-44E8-AF0F-14190FCFFD7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28575</xdr:rowOff>
        </xdr:from>
        <xdr:to>
          <xdr:col>25</xdr:col>
          <xdr:colOff>104775</xdr:colOff>
          <xdr:row>7</xdr:row>
          <xdr:rowOff>200025</xdr:rowOff>
        </xdr:to>
        <xdr:sp macro="" textlink="">
          <xdr:nvSpPr>
            <xdr:cNvPr id="4186" name="CheckBox5" hidden="1">
              <a:extLst>
                <a:ext uri="{63B3BB69-23CF-44E3-9099-C40C66FF867C}">
                  <a14:compatExt spid="_x0000_s4186"/>
                </a:ext>
                <a:ext uri="{FF2B5EF4-FFF2-40B4-BE49-F238E27FC236}">
                  <a16:creationId xmlns:a16="http://schemas.microsoft.com/office/drawing/2014/main" id="{863803DA-0E32-4B2E-B941-31DFF1AC019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19050</xdr:rowOff>
        </xdr:from>
        <xdr:to>
          <xdr:col>13</xdr:col>
          <xdr:colOff>9525</xdr:colOff>
          <xdr:row>6</xdr:row>
          <xdr:rowOff>200025</xdr:rowOff>
        </xdr:to>
        <xdr:sp macro="" textlink="">
          <xdr:nvSpPr>
            <xdr:cNvPr id="4187" name="CheckBox6" hidden="1">
              <a:extLst>
                <a:ext uri="{63B3BB69-23CF-44E3-9099-C40C66FF867C}">
                  <a14:compatExt spid="_x0000_s4187"/>
                </a:ext>
                <a:ext uri="{FF2B5EF4-FFF2-40B4-BE49-F238E27FC236}">
                  <a16:creationId xmlns:a16="http://schemas.microsoft.com/office/drawing/2014/main" id="{B8881704-50A3-49C2-8E0D-FF35D6E60B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19050</xdr:rowOff>
        </xdr:from>
        <xdr:to>
          <xdr:col>13</xdr:col>
          <xdr:colOff>0</xdr:colOff>
          <xdr:row>7</xdr:row>
          <xdr:rowOff>200025</xdr:rowOff>
        </xdr:to>
        <xdr:sp macro="" textlink="">
          <xdr:nvSpPr>
            <xdr:cNvPr id="4188" name="CheckBox7" hidden="1">
              <a:extLst>
                <a:ext uri="{63B3BB69-23CF-44E3-9099-C40C66FF867C}">
                  <a14:compatExt spid="_x0000_s4188"/>
                </a:ext>
                <a:ext uri="{FF2B5EF4-FFF2-40B4-BE49-F238E27FC236}">
                  <a16:creationId xmlns:a16="http://schemas.microsoft.com/office/drawing/2014/main" id="{9689CC53-3FA4-4B7A-AE1F-8267341E9B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xdr:row>
          <xdr:rowOff>19050</xdr:rowOff>
        </xdr:from>
        <xdr:to>
          <xdr:col>17</xdr:col>
          <xdr:colOff>85725</xdr:colOff>
          <xdr:row>6</xdr:row>
          <xdr:rowOff>200025</xdr:rowOff>
        </xdr:to>
        <xdr:sp macro="" textlink="">
          <xdr:nvSpPr>
            <xdr:cNvPr id="4189" name="CheckBox8" hidden="1">
              <a:extLst>
                <a:ext uri="{63B3BB69-23CF-44E3-9099-C40C66FF867C}">
                  <a14:compatExt spid="_x0000_s4189"/>
                </a:ext>
                <a:ext uri="{FF2B5EF4-FFF2-40B4-BE49-F238E27FC236}">
                  <a16:creationId xmlns:a16="http://schemas.microsoft.com/office/drawing/2014/main" id="{A973E956-1442-44E2-8B8C-0867672FF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xdr:row>
          <xdr:rowOff>19050</xdr:rowOff>
        </xdr:from>
        <xdr:to>
          <xdr:col>17</xdr:col>
          <xdr:colOff>95250</xdr:colOff>
          <xdr:row>7</xdr:row>
          <xdr:rowOff>200025</xdr:rowOff>
        </xdr:to>
        <xdr:sp macro="" textlink="">
          <xdr:nvSpPr>
            <xdr:cNvPr id="4190" name="CheckBox9" hidden="1">
              <a:extLst>
                <a:ext uri="{63B3BB69-23CF-44E3-9099-C40C66FF867C}">
                  <a14:compatExt spid="_x0000_s4190"/>
                </a:ext>
                <a:ext uri="{FF2B5EF4-FFF2-40B4-BE49-F238E27FC236}">
                  <a16:creationId xmlns:a16="http://schemas.microsoft.com/office/drawing/2014/main" id="{EC7DF901-20F3-4099-AB9E-1774BEAF80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19050</xdr:rowOff>
        </xdr:from>
        <xdr:to>
          <xdr:col>14</xdr:col>
          <xdr:colOff>57150</xdr:colOff>
          <xdr:row>8</xdr:row>
          <xdr:rowOff>190500</xdr:rowOff>
        </xdr:to>
        <xdr:sp macro="" textlink="">
          <xdr:nvSpPr>
            <xdr:cNvPr id="4193" name="CheckBox12" hidden="1">
              <a:extLst>
                <a:ext uri="{63B3BB69-23CF-44E3-9099-C40C66FF867C}">
                  <a14:compatExt spid="_x0000_s4193"/>
                </a:ext>
                <a:ext uri="{FF2B5EF4-FFF2-40B4-BE49-F238E27FC236}">
                  <a16:creationId xmlns:a16="http://schemas.microsoft.com/office/drawing/2014/main" id="{7297C3FD-9407-46EF-98BB-65E31731BA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xdr:row>
          <xdr:rowOff>19050</xdr:rowOff>
        </xdr:from>
        <xdr:to>
          <xdr:col>19</xdr:col>
          <xdr:colOff>114300</xdr:colOff>
          <xdr:row>8</xdr:row>
          <xdr:rowOff>190500</xdr:rowOff>
        </xdr:to>
        <xdr:sp macro="" textlink="">
          <xdr:nvSpPr>
            <xdr:cNvPr id="4194" name="CheckBox13" hidden="1">
              <a:extLst>
                <a:ext uri="{63B3BB69-23CF-44E3-9099-C40C66FF867C}">
                  <a14:compatExt spid="_x0000_s4194"/>
                </a:ext>
                <a:ext uri="{FF2B5EF4-FFF2-40B4-BE49-F238E27FC236}">
                  <a16:creationId xmlns:a16="http://schemas.microsoft.com/office/drawing/2014/main" id="{90C7016C-523E-45FF-9D99-C39AF080F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xdr:row>
          <xdr:rowOff>19050</xdr:rowOff>
        </xdr:from>
        <xdr:to>
          <xdr:col>26</xdr:col>
          <xdr:colOff>76200</xdr:colOff>
          <xdr:row>8</xdr:row>
          <xdr:rowOff>190500</xdr:rowOff>
        </xdr:to>
        <xdr:sp macro="" textlink="">
          <xdr:nvSpPr>
            <xdr:cNvPr id="4195" name="CheckBox14" hidden="1">
              <a:extLst>
                <a:ext uri="{63B3BB69-23CF-44E3-9099-C40C66FF867C}">
                  <a14:compatExt spid="_x0000_s4195"/>
                </a:ext>
                <a:ext uri="{FF2B5EF4-FFF2-40B4-BE49-F238E27FC236}">
                  <a16:creationId xmlns:a16="http://schemas.microsoft.com/office/drawing/2014/main" id="{7DC0B1DB-7F71-48A9-BF0A-2CF6161808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8</xdr:row>
          <xdr:rowOff>19050</xdr:rowOff>
        </xdr:from>
        <xdr:to>
          <xdr:col>32</xdr:col>
          <xdr:colOff>19050</xdr:colOff>
          <xdr:row>8</xdr:row>
          <xdr:rowOff>190500</xdr:rowOff>
        </xdr:to>
        <xdr:sp macro="" textlink="">
          <xdr:nvSpPr>
            <xdr:cNvPr id="4196" name="CheckBox15" hidden="1">
              <a:extLst>
                <a:ext uri="{63B3BB69-23CF-44E3-9099-C40C66FF867C}">
                  <a14:compatExt spid="_x0000_s4196"/>
                </a:ext>
                <a:ext uri="{FF2B5EF4-FFF2-40B4-BE49-F238E27FC236}">
                  <a16:creationId xmlns:a16="http://schemas.microsoft.com/office/drawing/2014/main" id="{5AD9CF4D-04EF-4148-851E-C3EB9971FD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8</xdr:row>
          <xdr:rowOff>19050</xdr:rowOff>
        </xdr:from>
        <xdr:to>
          <xdr:col>42</xdr:col>
          <xdr:colOff>76200</xdr:colOff>
          <xdr:row>8</xdr:row>
          <xdr:rowOff>190500</xdr:rowOff>
        </xdr:to>
        <xdr:sp macro="" textlink="">
          <xdr:nvSpPr>
            <xdr:cNvPr id="4197" name="CheckBox16" hidden="1">
              <a:extLst>
                <a:ext uri="{63B3BB69-23CF-44E3-9099-C40C66FF867C}">
                  <a14:compatExt spid="_x0000_s4197"/>
                </a:ext>
                <a:ext uri="{FF2B5EF4-FFF2-40B4-BE49-F238E27FC236}">
                  <a16:creationId xmlns:a16="http://schemas.microsoft.com/office/drawing/2014/main" id="{C69E10E8-6421-47EF-B881-F2E689B1A9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8</xdr:row>
          <xdr:rowOff>19050</xdr:rowOff>
        </xdr:from>
        <xdr:to>
          <xdr:col>37</xdr:col>
          <xdr:colOff>28575</xdr:colOff>
          <xdr:row>8</xdr:row>
          <xdr:rowOff>190500</xdr:rowOff>
        </xdr:to>
        <xdr:sp macro="" textlink="">
          <xdr:nvSpPr>
            <xdr:cNvPr id="4198" name="CheckBox17" hidden="1">
              <a:extLst>
                <a:ext uri="{63B3BB69-23CF-44E3-9099-C40C66FF867C}">
                  <a14:compatExt spid="_x0000_s4198"/>
                </a:ext>
                <a:ext uri="{FF2B5EF4-FFF2-40B4-BE49-F238E27FC236}">
                  <a16:creationId xmlns:a16="http://schemas.microsoft.com/office/drawing/2014/main" id="{C46648D8-7C57-4A16-9738-4BBB6D53C5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28575</xdr:rowOff>
        </xdr:from>
        <xdr:to>
          <xdr:col>14</xdr:col>
          <xdr:colOff>95250</xdr:colOff>
          <xdr:row>9</xdr:row>
          <xdr:rowOff>209550</xdr:rowOff>
        </xdr:to>
        <xdr:sp macro="" textlink="">
          <xdr:nvSpPr>
            <xdr:cNvPr id="4199" name="CheckBox18" hidden="1">
              <a:extLst>
                <a:ext uri="{63B3BB69-23CF-44E3-9099-C40C66FF867C}">
                  <a14:compatExt spid="_x0000_s4199"/>
                </a:ext>
                <a:ext uri="{FF2B5EF4-FFF2-40B4-BE49-F238E27FC236}">
                  <a16:creationId xmlns:a16="http://schemas.microsoft.com/office/drawing/2014/main" id="{60BED080-0A79-4DB3-9473-BA7192415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xdr:row>
          <xdr:rowOff>28575</xdr:rowOff>
        </xdr:from>
        <xdr:to>
          <xdr:col>23</xdr:col>
          <xdr:colOff>9525</xdr:colOff>
          <xdr:row>9</xdr:row>
          <xdr:rowOff>209550</xdr:rowOff>
        </xdr:to>
        <xdr:sp macro="" textlink="">
          <xdr:nvSpPr>
            <xdr:cNvPr id="4200" name="CheckBox19" hidden="1">
              <a:extLst>
                <a:ext uri="{63B3BB69-23CF-44E3-9099-C40C66FF867C}">
                  <a14:compatExt spid="_x0000_s4200"/>
                </a:ext>
                <a:ext uri="{FF2B5EF4-FFF2-40B4-BE49-F238E27FC236}">
                  <a16:creationId xmlns:a16="http://schemas.microsoft.com/office/drawing/2014/main" id="{E43F26AB-D8F9-41DA-95C5-7E8586860B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28575</xdr:rowOff>
        </xdr:from>
        <xdr:to>
          <xdr:col>31</xdr:col>
          <xdr:colOff>38100</xdr:colOff>
          <xdr:row>9</xdr:row>
          <xdr:rowOff>209550</xdr:rowOff>
        </xdr:to>
        <xdr:sp macro="" textlink="">
          <xdr:nvSpPr>
            <xdr:cNvPr id="4201" name="CheckBox20" hidden="1">
              <a:extLst>
                <a:ext uri="{63B3BB69-23CF-44E3-9099-C40C66FF867C}">
                  <a14:compatExt spid="_x0000_s4201"/>
                </a:ext>
                <a:ext uri="{FF2B5EF4-FFF2-40B4-BE49-F238E27FC236}">
                  <a16:creationId xmlns:a16="http://schemas.microsoft.com/office/drawing/2014/main" id="{A0A8BED9-F4AF-492E-8F34-7423B7CAD9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28575</xdr:rowOff>
        </xdr:from>
        <xdr:to>
          <xdr:col>38</xdr:col>
          <xdr:colOff>28575</xdr:colOff>
          <xdr:row>9</xdr:row>
          <xdr:rowOff>209550</xdr:rowOff>
        </xdr:to>
        <xdr:sp macro="" textlink="">
          <xdr:nvSpPr>
            <xdr:cNvPr id="4202" name="CheckBox21" hidden="1">
              <a:extLst>
                <a:ext uri="{63B3BB69-23CF-44E3-9099-C40C66FF867C}">
                  <a14:compatExt spid="_x0000_s4202"/>
                </a:ext>
                <a:ext uri="{FF2B5EF4-FFF2-40B4-BE49-F238E27FC236}">
                  <a16:creationId xmlns:a16="http://schemas.microsoft.com/office/drawing/2014/main" id="{E89DB0F6-6FAF-4C67-B749-7847F93FBFC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28575</xdr:rowOff>
        </xdr:from>
        <xdr:to>
          <xdr:col>14</xdr:col>
          <xdr:colOff>9525</xdr:colOff>
          <xdr:row>11</xdr:row>
          <xdr:rowOff>209550</xdr:rowOff>
        </xdr:to>
        <xdr:sp macro="" textlink="">
          <xdr:nvSpPr>
            <xdr:cNvPr id="4203" name="CheckBox22" hidden="1">
              <a:extLst>
                <a:ext uri="{63B3BB69-23CF-44E3-9099-C40C66FF867C}">
                  <a14:compatExt spid="_x0000_s4203"/>
                </a:ext>
                <a:ext uri="{FF2B5EF4-FFF2-40B4-BE49-F238E27FC236}">
                  <a16:creationId xmlns:a16="http://schemas.microsoft.com/office/drawing/2014/main" id="{5C0557A9-CD0C-4D4E-919F-62113DA9A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28575</xdr:rowOff>
        </xdr:from>
        <xdr:to>
          <xdr:col>18</xdr:col>
          <xdr:colOff>114300</xdr:colOff>
          <xdr:row>11</xdr:row>
          <xdr:rowOff>200025</xdr:rowOff>
        </xdr:to>
        <xdr:sp macro="" textlink="">
          <xdr:nvSpPr>
            <xdr:cNvPr id="4204" name="CheckBox23" hidden="1">
              <a:extLst>
                <a:ext uri="{63B3BB69-23CF-44E3-9099-C40C66FF867C}">
                  <a14:compatExt spid="_x0000_s4204"/>
                </a:ext>
                <a:ext uri="{FF2B5EF4-FFF2-40B4-BE49-F238E27FC236}">
                  <a16:creationId xmlns:a16="http://schemas.microsoft.com/office/drawing/2014/main" id="{987CD277-743D-4C39-9547-8E2D6CC2B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xdr:row>
          <xdr:rowOff>28575</xdr:rowOff>
        </xdr:from>
        <xdr:to>
          <xdr:col>21</xdr:col>
          <xdr:colOff>0</xdr:colOff>
          <xdr:row>11</xdr:row>
          <xdr:rowOff>200025</xdr:rowOff>
        </xdr:to>
        <xdr:sp macro="" textlink="">
          <xdr:nvSpPr>
            <xdr:cNvPr id="4205" name="CheckBox24" hidden="1">
              <a:extLst>
                <a:ext uri="{63B3BB69-23CF-44E3-9099-C40C66FF867C}">
                  <a14:compatExt spid="_x0000_s4205"/>
                </a:ext>
                <a:ext uri="{FF2B5EF4-FFF2-40B4-BE49-F238E27FC236}">
                  <a16:creationId xmlns:a16="http://schemas.microsoft.com/office/drawing/2014/main" id="{86E34499-C2AC-4BA3-86BF-8A924CD0B4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19050</xdr:rowOff>
        </xdr:from>
        <xdr:to>
          <xdr:col>34</xdr:col>
          <xdr:colOff>0</xdr:colOff>
          <xdr:row>11</xdr:row>
          <xdr:rowOff>190500</xdr:rowOff>
        </xdr:to>
        <xdr:sp macro="" textlink="">
          <xdr:nvSpPr>
            <xdr:cNvPr id="4206" name="CheckBox26" hidden="1">
              <a:extLst>
                <a:ext uri="{63B3BB69-23CF-44E3-9099-C40C66FF867C}">
                  <a14:compatExt spid="_x0000_s4206"/>
                </a:ext>
                <a:ext uri="{FF2B5EF4-FFF2-40B4-BE49-F238E27FC236}">
                  <a16:creationId xmlns:a16="http://schemas.microsoft.com/office/drawing/2014/main" id="{351F7AF5-7EAC-47EB-B64C-C0F96D9F3D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9525</xdr:rowOff>
        </xdr:from>
        <xdr:to>
          <xdr:col>13</xdr:col>
          <xdr:colOff>57150</xdr:colOff>
          <xdr:row>15</xdr:row>
          <xdr:rowOff>200025</xdr:rowOff>
        </xdr:to>
        <xdr:sp macro="" textlink="">
          <xdr:nvSpPr>
            <xdr:cNvPr id="4207" name="CheckBox28" hidden="1">
              <a:extLst>
                <a:ext uri="{63B3BB69-23CF-44E3-9099-C40C66FF867C}">
                  <a14:compatExt spid="_x0000_s4207"/>
                </a:ext>
                <a:ext uri="{FF2B5EF4-FFF2-40B4-BE49-F238E27FC236}">
                  <a16:creationId xmlns:a16="http://schemas.microsoft.com/office/drawing/2014/main" id="{0D3B0995-E7BB-418A-A876-1D6569843E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9525</xdr:rowOff>
        </xdr:from>
        <xdr:to>
          <xdr:col>16</xdr:col>
          <xdr:colOff>95250</xdr:colOff>
          <xdr:row>15</xdr:row>
          <xdr:rowOff>200025</xdr:rowOff>
        </xdr:to>
        <xdr:sp macro="" textlink="">
          <xdr:nvSpPr>
            <xdr:cNvPr id="4208" name="CheckBox29" hidden="1">
              <a:extLst>
                <a:ext uri="{63B3BB69-23CF-44E3-9099-C40C66FF867C}">
                  <a14:compatExt spid="_x0000_s4208"/>
                </a:ext>
                <a:ext uri="{FF2B5EF4-FFF2-40B4-BE49-F238E27FC236}">
                  <a16:creationId xmlns:a16="http://schemas.microsoft.com/office/drawing/2014/main" id="{405D3360-A1ED-43E6-8D91-6B5C4C6C6E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15</xdr:row>
          <xdr:rowOff>19050</xdr:rowOff>
        </xdr:from>
        <xdr:to>
          <xdr:col>21</xdr:col>
          <xdr:colOff>19050</xdr:colOff>
          <xdr:row>15</xdr:row>
          <xdr:rowOff>200025</xdr:rowOff>
        </xdr:to>
        <xdr:sp macro="" textlink="">
          <xdr:nvSpPr>
            <xdr:cNvPr id="4209" name="CheckBox30" hidden="1">
              <a:extLst>
                <a:ext uri="{63B3BB69-23CF-44E3-9099-C40C66FF867C}">
                  <a14:compatExt spid="_x0000_s4209"/>
                </a:ext>
                <a:ext uri="{FF2B5EF4-FFF2-40B4-BE49-F238E27FC236}">
                  <a16:creationId xmlns:a16="http://schemas.microsoft.com/office/drawing/2014/main" id="{BD73C382-763A-4746-84B0-524F7D68B8F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19050</xdr:rowOff>
        </xdr:from>
        <xdr:to>
          <xdr:col>27</xdr:col>
          <xdr:colOff>28575</xdr:colOff>
          <xdr:row>15</xdr:row>
          <xdr:rowOff>200025</xdr:rowOff>
        </xdr:to>
        <xdr:sp macro="" textlink="">
          <xdr:nvSpPr>
            <xdr:cNvPr id="4210" name="CheckBox32" hidden="1">
              <a:extLst>
                <a:ext uri="{63B3BB69-23CF-44E3-9099-C40C66FF867C}">
                  <a14:compatExt spid="_x0000_s4210"/>
                </a:ext>
                <a:ext uri="{FF2B5EF4-FFF2-40B4-BE49-F238E27FC236}">
                  <a16:creationId xmlns:a16="http://schemas.microsoft.com/office/drawing/2014/main" id="{57D9EC95-9A2B-41BD-91C7-B7BA08497A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15</xdr:row>
          <xdr:rowOff>28575</xdr:rowOff>
        </xdr:from>
        <xdr:to>
          <xdr:col>30</xdr:col>
          <xdr:colOff>9525</xdr:colOff>
          <xdr:row>15</xdr:row>
          <xdr:rowOff>190500</xdr:rowOff>
        </xdr:to>
        <xdr:sp macro="" textlink="">
          <xdr:nvSpPr>
            <xdr:cNvPr id="4211" name="CheckBox33" hidden="1">
              <a:extLst>
                <a:ext uri="{63B3BB69-23CF-44E3-9099-C40C66FF867C}">
                  <a14:compatExt spid="_x0000_s4211"/>
                </a:ext>
                <a:ext uri="{FF2B5EF4-FFF2-40B4-BE49-F238E27FC236}">
                  <a16:creationId xmlns:a16="http://schemas.microsoft.com/office/drawing/2014/main" id="{11A80391-4127-4A94-84EB-53386AF8EA2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19050</xdr:rowOff>
        </xdr:from>
        <xdr:to>
          <xdr:col>10</xdr:col>
          <xdr:colOff>114300</xdr:colOff>
          <xdr:row>16</xdr:row>
          <xdr:rowOff>200025</xdr:rowOff>
        </xdr:to>
        <xdr:sp macro="" textlink="">
          <xdr:nvSpPr>
            <xdr:cNvPr id="4212" name="CheckBox34" hidden="1">
              <a:extLst>
                <a:ext uri="{63B3BB69-23CF-44E3-9099-C40C66FF867C}">
                  <a14:compatExt spid="_x0000_s4212"/>
                </a:ext>
                <a:ext uri="{FF2B5EF4-FFF2-40B4-BE49-F238E27FC236}">
                  <a16:creationId xmlns:a16="http://schemas.microsoft.com/office/drawing/2014/main" id="{C835EF43-5E57-4B2B-977B-DF065C10A3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19050</xdr:rowOff>
        </xdr:from>
        <xdr:to>
          <xdr:col>10</xdr:col>
          <xdr:colOff>114300</xdr:colOff>
          <xdr:row>18</xdr:row>
          <xdr:rowOff>200025</xdr:rowOff>
        </xdr:to>
        <xdr:sp macro="" textlink="">
          <xdr:nvSpPr>
            <xdr:cNvPr id="4213" name="CheckBox35" hidden="1">
              <a:extLst>
                <a:ext uri="{63B3BB69-23CF-44E3-9099-C40C66FF867C}">
                  <a14:compatExt spid="_x0000_s4213"/>
                </a:ext>
                <a:ext uri="{FF2B5EF4-FFF2-40B4-BE49-F238E27FC236}">
                  <a16:creationId xmlns:a16="http://schemas.microsoft.com/office/drawing/2014/main" id="{8502DFC9-9FC9-40C9-A1EE-904618395E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19050</xdr:rowOff>
        </xdr:from>
        <xdr:to>
          <xdr:col>11</xdr:col>
          <xdr:colOff>95250</xdr:colOff>
          <xdr:row>20</xdr:row>
          <xdr:rowOff>200025</xdr:rowOff>
        </xdr:to>
        <xdr:sp macro="" textlink="">
          <xdr:nvSpPr>
            <xdr:cNvPr id="4214" name="CheckBox36" hidden="1">
              <a:extLst>
                <a:ext uri="{63B3BB69-23CF-44E3-9099-C40C66FF867C}">
                  <a14:compatExt spid="_x0000_s4214"/>
                </a:ext>
                <a:ext uri="{FF2B5EF4-FFF2-40B4-BE49-F238E27FC236}">
                  <a16:creationId xmlns:a16="http://schemas.microsoft.com/office/drawing/2014/main" id="{E6B08A9F-DD94-4982-8623-F0ADBBDBB6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19050</xdr:rowOff>
        </xdr:from>
        <xdr:to>
          <xdr:col>10</xdr:col>
          <xdr:colOff>104775</xdr:colOff>
          <xdr:row>22</xdr:row>
          <xdr:rowOff>200025</xdr:rowOff>
        </xdr:to>
        <xdr:sp macro="" textlink="">
          <xdr:nvSpPr>
            <xdr:cNvPr id="4215" name="CheckBox37" hidden="1">
              <a:extLst>
                <a:ext uri="{63B3BB69-23CF-44E3-9099-C40C66FF867C}">
                  <a14:compatExt spid="_x0000_s4215"/>
                </a:ext>
                <a:ext uri="{FF2B5EF4-FFF2-40B4-BE49-F238E27FC236}">
                  <a16:creationId xmlns:a16="http://schemas.microsoft.com/office/drawing/2014/main" id="{73533FD5-0419-4A46-AAA0-33642EC5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9525</xdr:rowOff>
        </xdr:from>
        <xdr:to>
          <xdr:col>10</xdr:col>
          <xdr:colOff>114300</xdr:colOff>
          <xdr:row>17</xdr:row>
          <xdr:rowOff>200025</xdr:rowOff>
        </xdr:to>
        <xdr:sp macro="" textlink="">
          <xdr:nvSpPr>
            <xdr:cNvPr id="4216" name="CheckBox38" hidden="1">
              <a:extLst>
                <a:ext uri="{63B3BB69-23CF-44E3-9099-C40C66FF867C}">
                  <a14:compatExt spid="_x0000_s4216"/>
                </a:ext>
                <a:ext uri="{FF2B5EF4-FFF2-40B4-BE49-F238E27FC236}">
                  <a16:creationId xmlns:a16="http://schemas.microsoft.com/office/drawing/2014/main" id="{6A66B7BA-ABFF-4037-97BE-9C7CF2F26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19050</xdr:rowOff>
        </xdr:from>
        <xdr:to>
          <xdr:col>10</xdr:col>
          <xdr:colOff>114300</xdr:colOff>
          <xdr:row>19</xdr:row>
          <xdr:rowOff>200025</xdr:rowOff>
        </xdr:to>
        <xdr:sp macro="" textlink="">
          <xdr:nvSpPr>
            <xdr:cNvPr id="4217" name="CheckBox39" hidden="1">
              <a:extLst>
                <a:ext uri="{63B3BB69-23CF-44E3-9099-C40C66FF867C}">
                  <a14:compatExt spid="_x0000_s4217"/>
                </a:ext>
                <a:ext uri="{FF2B5EF4-FFF2-40B4-BE49-F238E27FC236}">
                  <a16:creationId xmlns:a16="http://schemas.microsoft.com/office/drawing/2014/main" id="{0F751D0F-4998-4A61-8107-20C9A20697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19050</xdr:rowOff>
        </xdr:from>
        <xdr:to>
          <xdr:col>14</xdr:col>
          <xdr:colOff>0</xdr:colOff>
          <xdr:row>20</xdr:row>
          <xdr:rowOff>200025</xdr:rowOff>
        </xdr:to>
        <xdr:sp macro="" textlink="">
          <xdr:nvSpPr>
            <xdr:cNvPr id="4218" name="CheckBox41" hidden="1">
              <a:extLst>
                <a:ext uri="{63B3BB69-23CF-44E3-9099-C40C66FF867C}">
                  <a14:compatExt spid="_x0000_s4218"/>
                </a:ext>
                <a:ext uri="{FF2B5EF4-FFF2-40B4-BE49-F238E27FC236}">
                  <a16:creationId xmlns:a16="http://schemas.microsoft.com/office/drawing/2014/main" id="{C049BFBA-15D9-4932-A9CA-C127847349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19050</xdr:rowOff>
        </xdr:from>
        <xdr:to>
          <xdr:col>11</xdr:col>
          <xdr:colOff>0</xdr:colOff>
          <xdr:row>23</xdr:row>
          <xdr:rowOff>190500</xdr:rowOff>
        </xdr:to>
        <xdr:sp macro="" textlink="">
          <xdr:nvSpPr>
            <xdr:cNvPr id="4219" name="CheckBox42" hidden="1">
              <a:extLst>
                <a:ext uri="{63B3BB69-23CF-44E3-9099-C40C66FF867C}">
                  <a14:compatExt spid="_x0000_s4219"/>
                </a:ext>
                <a:ext uri="{FF2B5EF4-FFF2-40B4-BE49-F238E27FC236}">
                  <a16:creationId xmlns:a16="http://schemas.microsoft.com/office/drawing/2014/main" id="{52C13EEA-636E-4216-8670-B50DB3E9F7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19050</xdr:rowOff>
        </xdr:from>
        <xdr:to>
          <xdr:col>11</xdr:col>
          <xdr:colOff>95250</xdr:colOff>
          <xdr:row>21</xdr:row>
          <xdr:rowOff>190500</xdr:rowOff>
        </xdr:to>
        <xdr:sp macro="" textlink="">
          <xdr:nvSpPr>
            <xdr:cNvPr id="4220" name="CheckBox40" hidden="1">
              <a:extLst>
                <a:ext uri="{63B3BB69-23CF-44E3-9099-C40C66FF867C}">
                  <a14:compatExt spid="_x0000_s4220"/>
                </a:ext>
                <a:ext uri="{FF2B5EF4-FFF2-40B4-BE49-F238E27FC236}">
                  <a16:creationId xmlns:a16="http://schemas.microsoft.com/office/drawing/2014/main" id="{8B10CAF9-7A48-41C8-8965-2434ACB289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19050</xdr:rowOff>
        </xdr:from>
        <xdr:to>
          <xdr:col>14</xdr:col>
          <xdr:colOff>0</xdr:colOff>
          <xdr:row>21</xdr:row>
          <xdr:rowOff>190500</xdr:rowOff>
        </xdr:to>
        <xdr:sp macro="" textlink="">
          <xdr:nvSpPr>
            <xdr:cNvPr id="4221" name="CheckBox43" hidden="1">
              <a:extLst>
                <a:ext uri="{63B3BB69-23CF-44E3-9099-C40C66FF867C}">
                  <a14:compatExt spid="_x0000_s4221"/>
                </a:ext>
                <a:ext uri="{FF2B5EF4-FFF2-40B4-BE49-F238E27FC236}">
                  <a16:creationId xmlns:a16="http://schemas.microsoft.com/office/drawing/2014/main" id="{0C55F2E4-288C-46DD-9FE0-18D3EED46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19050</xdr:rowOff>
        </xdr:from>
        <xdr:to>
          <xdr:col>16</xdr:col>
          <xdr:colOff>0</xdr:colOff>
          <xdr:row>16</xdr:row>
          <xdr:rowOff>200025</xdr:rowOff>
        </xdr:to>
        <xdr:sp macro="" textlink="">
          <xdr:nvSpPr>
            <xdr:cNvPr id="4222" name="CheckBox44" hidden="1">
              <a:extLst>
                <a:ext uri="{63B3BB69-23CF-44E3-9099-C40C66FF867C}">
                  <a14:compatExt spid="_x0000_s4222"/>
                </a:ext>
                <a:ext uri="{FF2B5EF4-FFF2-40B4-BE49-F238E27FC236}">
                  <a16:creationId xmlns:a16="http://schemas.microsoft.com/office/drawing/2014/main" id="{165833B3-2763-4AF8-BD45-6A8417D245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9525</xdr:rowOff>
        </xdr:from>
        <xdr:to>
          <xdr:col>16</xdr:col>
          <xdr:colOff>0</xdr:colOff>
          <xdr:row>17</xdr:row>
          <xdr:rowOff>200025</xdr:rowOff>
        </xdr:to>
        <xdr:sp macro="" textlink="">
          <xdr:nvSpPr>
            <xdr:cNvPr id="4223" name="CheckBox45" hidden="1">
              <a:extLst>
                <a:ext uri="{63B3BB69-23CF-44E3-9099-C40C66FF867C}">
                  <a14:compatExt spid="_x0000_s4223"/>
                </a:ext>
                <a:ext uri="{FF2B5EF4-FFF2-40B4-BE49-F238E27FC236}">
                  <a16:creationId xmlns:a16="http://schemas.microsoft.com/office/drawing/2014/main" id="{D941DF51-E09E-4AAA-868E-3318FA4EE4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19</xdr:row>
          <xdr:rowOff>19050</xdr:rowOff>
        </xdr:from>
        <xdr:to>
          <xdr:col>15</xdr:col>
          <xdr:colOff>114300</xdr:colOff>
          <xdr:row>19</xdr:row>
          <xdr:rowOff>200025</xdr:rowOff>
        </xdr:to>
        <xdr:sp macro="" textlink="">
          <xdr:nvSpPr>
            <xdr:cNvPr id="4224" name="CheckBox46" hidden="1">
              <a:extLst>
                <a:ext uri="{63B3BB69-23CF-44E3-9099-C40C66FF867C}">
                  <a14:compatExt spid="_x0000_s4224"/>
                </a:ext>
                <a:ext uri="{FF2B5EF4-FFF2-40B4-BE49-F238E27FC236}">
                  <a16:creationId xmlns:a16="http://schemas.microsoft.com/office/drawing/2014/main" id="{6EB05374-5549-44FB-88B8-2B7D7FF202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19050</xdr:rowOff>
        </xdr:from>
        <xdr:to>
          <xdr:col>18</xdr:col>
          <xdr:colOff>76200</xdr:colOff>
          <xdr:row>22</xdr:row>
          <xdr:rowOff>200025</xdr:rowOff>
        </xdr:to>
        <xdr:sp macro="" textlink="">
          <xdr:nvSpPr>
            <xdr:cNvPr id="4225" name="CheckBox47" hidden="1">
              <a:extLst>
                <a:ext uri="{63B3BB69-23CF-44E3-9099-C40C66FF867C}">
                  <a14:compatExt spid="_x0000_s4225"/>
                </a:ext>
                <a:ext uri="{FF2B5EF4-FFF2-40B4-BE49-F238E27FC236}">
                  <a16:creationId xmlns:a16="http://schemas.microsoft.com/office/drawing/2014/main" id="{4648698E-DE51-4BE6-832C-E2E3D7BB88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23</xdr:row>
          <xdr:rowOff>9525</xdr:rowOff>
        </xdr:from>
        <xdr:to>
          <xdr:col>18</xdr:col>
          <xdr:colOff>95250</xdr:colOff>
          <xdr:row>23</xdr:row>
          <xdr:rowOff>190500</xdr:rowOff>
        </xdr:to>
        <xdr:sp macro="" textlink="">
          <xdr:nvSpPr>
            <xdr:cNvPr id="4226" name="CheckBox48" hidden="1">
              <a:extLst>
                <a:ext uri="{63B3BB69-23CF-44E3-9099-C40C66FF867C}">
                  <a14:compatExt spid="_x0000_s4226"/>
                </a:ext>
                <a:ext uri="{FF2B5EF4-FFF2-40B4-BE49-F238E27FC236}">
                  <a16:creationId xmlns:a16="http://schemas.microsoft.com/office/drawing/2014/main" id="{9E01DD56-E3EF-43AB-B501-D767D9001D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xdr:row>
          <xdr:rowOff>19050</xdr:rowOff>
        </xdr:from>
        <xdr:to>
          <xdr:col>16</xdr:col>
          <xdr:colOff>0</xdr:colOff>
          <xdr:row>18</xdr:row>
          <xdr:rowOff>200025</xdr:rowOff>
        </xdr:to>
        <xdr:sp macro="" textlink="">
          <xdr:nvSpPr>
            <xdr:cNvPr id="4227" name="CheckBox49" hidden="1">
              <a:extLst>
                <a:ext uri="{63B3BB69-23CF-44E3-9099-C40C66FF867C}">
                  <a14:compatExt spid="_x0000_s4227"/>
                </a:ext>
                <a:ext uri="{FF2B5EF4-FFF2-40B4-BE49-F238E27FC236}">
                  <a16:creationId xmlns:a16="http://schemas.microsoft.com/office/drawing/2014/main" id="{93BB6FA2-2B0B-4663-9F96-68EEBCF665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22</xdr:row>
          <xdr:rowOff>19050</xdr:rowOff>
        </xdr:from>
        <xdr:to>
          <xdr:col>24</xdr:col>
          <xdr:colOff>114300</xdr:colOff>
          <xdr:row>22</xdr:row>
          <xdr:rowOff>219075</xdr:rowOff>
        </xdr:to>
        <xdr:sp macro="" textlink="">
          <xdr:nvSpPr>
            <xdr:cNvPr id="4228" name="CheckBox50" hidden="1">
              <a:extLst>
                <a:ext uri="{63B3BB69-23CF-44E3-9099-C40C66FF867C}">
                  <a14:compatExt spid="_x0000_s4228"/>
                </a:ext>
                <a:ext uri="{FF2B5EF4-FFF2-40B4-BE49-F238E27FC236}">
                  <a16:creationId xmlns:a16="http://schemas.microsoft.com/office/drawing/2014/main" id="{488C9D2F-ADBE-4A7B-A3F7-C176B253A7B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23</xdr:row>
          <xdr:rowOff>0</xdr:rowOff>
        </xdr:from>
        <xdr:to>
          <xdr:col>24</xdr:col>
          <xdr:colOff>114300</xdr:colOff>
          <xdr:row>23</xdr:row>
          <xdr:rowOff>190500</xdr:rowOff>
        </xdr:to>
        <xdr:sp macro="" textlink="">
          <xdr:nvSpPr>
            <xdr:cNvPr id="4229" name="CheckBox51" hidden="1">
              <a:extLst>
                <a:ext uri="{63B3BB69-23CF-44E3-9099-C40C66FF867C}">
                  <a14:compatExt spid="_x0000_s4229"/>
                </a:ext>
                <a:ext uri="{FF2B5EF4-FFF2-40B4-BE49-F238E27FC236}">
                  <a16:creationId xmlns:a16="http://schemas.microsoft.com/office/drawing/2014/main" id="{3C32F434-533A-442E-928D-1F057516A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17</xdr:row>
          <xdr:rowOff>9525</xdr:rowOff>
        </xdr:from>
        <xdr:to>
          <xdr:col>27</xdr:col>
          <xdr:colOff>85725</xdr:colOff>
          <xdr:row>17</xdr:row>
          <xdr:rowOff>219075</xdr:rowOff>
        </xdr:to>
        <xdr:sp macro="" textlink="">
          <xdr:nvSpPr>
            <xdr:cNvPr id="4230" name="CheckBox52" hidden="1">
              <a:extLst>
                <a:ext uri="{63B3BB69-23CF-44E3-9099-C40C66FF867C}">
                  <a14:compatExt spid="_x0000_s4230"/>
                </a:ext>
                <a:ext uri="{FF2B5EF4-FFF2-40B4-BE49-F238E27FC236}">
                  <a16:creationId xmlns:a16="http://schemas.microsoft.com/office/drawing/2014/main" id="{9D5A9BFF-FD0D-4B89-A236-2422921344F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19050</xdr:rowOff>
        </xdr:from>
        <xdr:to>
          <xdr:col>22</xdr:col>
          <xdr:colOff>28575</xdr:colOff>
          <xdr:row>17</xdr:row>
          <xdr:rowOff>200025</xdr:rowOff>
        </xdr:to>
        <xdr:sp macro="" textlink="">
          <xdr:nvSpPr>
            <xdr:cNvPr id="4231" name="CheckBox53" hidden="1">
              <a:extLst>
                <a:ext uri="{63B3BB69-23CF-44E3-9099-C40C66FF867C}">
                  <a14:compatExt spid="_x0000_s4231"/>
                </a:ext>
                <a:ext uri="{FF2B5EF4-FFF2-40B4-BE49-F238E27FC236}">
                  <a16:creationId xmlns:a16="http://schemas.microsoft.com/office/drawing/2014/main" id="{53E3184A-D678-4081-A084-4651CC503B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19050</xdr:rowOff>
        </xdr:from>
        <xdr:to>
          <xdr:col>25</xdr:col>
          <xdr:colOff>114300</xdr:colOff>
          <xdr:row>16</xdr:row>
          <xdr:rowOff>200025</xdr:rowOff>
        </xdr:to>
        <xdr:sp macro="" textlink="">
          <xdr:nvSpPr>
            <xdr:cNvPr id="4232" name="CheckBox54" hidden="1">
              <a:extLst>
                <a:ext uri="{63B3BB69-23CF-44E3-9099-C40C66FF867C}">
                  <a14:compatExt spid="_x0000_s4232"/>
                </a:ext>
                <a:ext uri="{FF2B5EF4-FFF2-40B4-BE49-F238E27FC236}">
                  <a16:creationId xmlns:a16="http://schemas.microsoft.com/office/drawing/2014/main" id="{3CCF0942-D159-4841-8745-6C03E360D4B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16</xdr:row>
          <xdr:rowOff>19050</xdr:rowOff>
        </xdr:from>
        <xdr:to>
          <xdr:col>27</xdr:col>
          <xdr:colOff>114300</xdr:colOff>
          <xdr:row>16</xdr:row>
          <xdr:rowOff>200025</xdr:rowOff>
        </xdr:to>
        <xdr:sp macro="" textlink="">
          <xdr:nvSpPr>
            <xdr:cNvPr id="4233" name="CheckBox55" hidden="1">
              <a:extLst>
                <a:ext uri="{63B3BB69-23CF-44E3-9099-C40C66FF867C}">
                  <a14:compatExt spid="_x0000_s4233"/>
                </a:ext>
                <a:ext uri="{FF2B5EF4-FFF2-40B4-BE49-F238E27FC236}">
                  <a16:creationId xmlns:a16="http://schemas.microsoft.com/office/drawing/2014/main" id="{3E860F33-9D34-496A-B9BC-E4AB11FEE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19050</xdr:rowOff>
        </xdr:from>
        <xdr:to>
          <xdr:col>21</xdr:col>
          <xdr:colOff>38100</xdr:colOff>
          <xdr:row>16</xdr:row>
          <xdr:rowOff>200025</xdr:rowOff>
        </xdr:to>
        <xdr:sp macro="" textlink="">
          <xdr:nvSpPr>
            <xdr:cNvPr id="4234" name="CheckBox56" hidden="1">
              <a:extLst>
                <a:ext uri="{63B3BB69-23CF-44E3-9099-C40C66FF867C}">
                  <a14:compatExt spid="_x0000_s4234"/>
                </a:ext>
                <a:ext uri="{FF2B5EF4-FFF2-40B4-BE49-F238E27FC236}">
                  <a16:creationId xmlns:a16="http://schemas.microsoft.com/office/drawing/2014/main" id="{7D28624E-10C8-43B7-8CB0-21982583B3B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21</xdr:row>
          <xdr:rowOff>19050</xdr:rowOff>
        </xdr:from>
        <xdr:to>
          <xdr:col>22</xdr:col>
          <xdr:colOff>76200</xdr:colOff>
          <xdr:row>21</xdr:row>
          <xdr:rowOff>200025</xdr:rowOff>
        </xdr:to>
        <xdr:sp macro="" textlink="">
          <xdr:nvSpPr>
            <xdr:cNvPr id="4235" name="CheckBox57" hidden="1">
              <a:extLst>
                <a:ext uri="{63B3BB69-23CF-44E3-9099-C40C66FF867C}">
                  <a14:compatExt spid="_x0000_s4235"/>
                </a:ext>
                <a:ext uri="{FF2B5EF4-FFF2-40B4-BE49-F238E27FC236}">
                  <a16:creationId xmlns:a16="http://schemas.microsoft.com/office/drawing/2014/main" id="{6A8FB49C-9B36-49EE-AEBC-A6DB77CC4D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19050</xdr:rowOff>
        </xdr:from>
        <xdr:to>
          <xdr:col>27</xdr:col>
          <xdr:colOff>0</xdr:colOff>
          <xdr:row>21</xdr:row>
          <xdr:rowOff>200025</xdr:rowOff>
        </xdr:to>
        <xdr:sp macro="" textlink="">
          <xdr:nvSpPr>
            <xdr:cNvPr id="4236" name="CheckBox58" hidden="1">
              <a:extLst>
                <a:ext uri="{63B3BB69-23CF-44E3-9099-C40C66FF867C}">
                  <a14:compatExt spid="_x0000_s4236"/>
                </a:ext>
                <a:ext uri="{FF2B5EF4-FFF2-40B4-BE49-F238E27FC236}">
                  <a16:creationId xmlns:a16="http://schemas.microsoft.com/office/drawing/2014/main" id="{F59D9C4B-CF78-4F76-849D-96A01CAECE2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21</xdr:row>
          <xdr:rowOff>19050</xdr:rowOff>
        </xdr:from>
        <xdr:to>
          <xdr:col>30</xdr:col>
          <xdr:colOff>0</xdr:colOff>
          <xdr:row>21</xdr:row>
          <xdr:rowOff>200025</xdr:rowOff>
        </xdr:to>
        <xdr:sp macro="" textlink="">
          <xdr:nvSpPr>
            <xdr:cNvPr id="4237" name="CheckBox59" hidden="1">
              <a:extLst>
                <a:ext uri="{63B3BB69-23CF-44E3-9099-C40C66FF867C}">
                  <a14:compatExt spid="_x0000_s4237"/>
                </a:ext>
                <a:ext uri="{FF2B5EF4-FFF2-40B4-BE49-F238E27FC236}">
                  <a16:creationId xmlns:a16="http://schemas.microsoft.com/office/drawing/2014/main" id="{07285A8E-7B2C-4E52-B07D-4CB44EFB7C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19</xdr:row>
          <xdr:rowOff>19050</xdr:rowOff>
        </xdr:from>
        <xdr:to>
          <xdr:col>50</xdr:col>
          <xdr:colOff>66675</xdr:colOff>
          <xdr:row>19</xdr:row>
          <xdr:rowOff>200025</xdr:rowOff>
        </xdr:to>
        <xdr:sp macro="" textlink="">
          <xdr:nvSpPr>
            <xdr:cNvPr id="4238" name="CheckBox65" hidden="1">
              <a:extLst>
                <a:ext uri="{63B3BB69-23CF-44E3-9099-C40C66FF867C}">
                  <a14:compatExt spid="_x0000_s4238"/>
                </a:ext>
                <a:ext uri="{FF2B5EF4-FFF2-40B4-BE49-F238E27FC236}">
                  <a16:creationId xmlns:a16="http://schemas.microsoft.com/office/drawing/2014/main" id="{26A3FE18-9CB8-423A-81E3-74CE21A34B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19</xdr:row>
          <xdr:rowOff>19050</xdr:rowOff>
        </xdr:from>
        <xdr:to>
          <xdr:col>54</xdr:col>
          <xdr:colOff>104775</xdr:colOff>
          <xdr:row>19</xdr:row>
          <xdr:rowOff>200025</xdr:rowOff>
        </xdr:to>
        <xdr:sp macro="" textlink="">
          <xdr:nvSpPr>
            <xdr:cNvPr id="4239" name="CheckBox66" hidden="1">
              <a:extLst>
                <a:ext uri="{63B3BB69-23CF-44E3-9099-C40C66FF867C}">
                  <a14:compatExt spid="_x0000_s4239"/>
                </a:ext>
                <a:ext uri="{FF2B5EF4-FFF2-40B4-BE49-F238E27FC236}">
                  <a16:creationId xmlns:a16="http://schemas.microsoft.com/office/drawing/2014/main" id="{F3453CB3-97E3-42AE-9B68-5165D62AF0F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xdr:row>
          <xdr:rowOff>28575</xdr:rowOff>
        </xdr:from>
        <xdr:to>
          <xdr:col>15</xdr:col>
          <xdr:colOff>85725</xdr:colOff>
          <xdr:row>30</xdr:row>
          <xdr:rowOff>209550</xdr:rowOff>
        </xdr:to>
        <xdr:sp macro="" textlink="">
          <xdr:nvSpPr>
            <xdr:cNvPr id="4240" name="CheckBox67" hidden="1">
              <a:extLst>
                <a:ext uri="{63B3BB69-23CF-44E3-9099-C40C66FF867C}">
                  <a14:compatExt spid="_x0000_s4240"/>
                </a:ext>
                <a:ext uri="{FF2B5EF4-FFF2-40B4-BE49-F238E27FC236}">
                  <a16:creationId xmlns:a16="http://schemas.microsoft.com/office/drawing/2014/main" id="{5FF40F3F-D07D-4840-8D68-AE33908B7A8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30</xdr:row>
          <xdr:rowOff>28575</xdr:rowOff>
        </xdr:from>
        <xdr:to>
          <xdr:col>19</xdr:col>
          <xdr:colOff>38100</xdr:colOff>
          <xdr:row>30</xdr:row>
          <xdr:rowOff>209550</xdr:rowOff>
        </xdr:to>
        <xdr:sp macro="" textlink="">
          <xdr:nvSpPr>
            <xdr:cNvPr id="4241" name="CheckBox68" hidden="1">
              <a:extLst>
                <a:ext uri="{63B3BB69-23CF-44E3-9099-C40C66FF867C}">
                  <a14:compatExt spid="_x0000_s4241"/>
                </a:ext>
                <a:ext uri="{FF2B5EF4-FFF2-40B4-BE49-F238E27FC236}">
                  <a16:creationId xmlns:a16="http://schemas.microsoft.com/office/drawing/2014/main" id="{0F678EBB-975A-40E9-ACD8-698FEBFF1A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28575</xdr:rowOff>
        </xdr:from>
        <xdr:to>
          <xdr:col>22</xdr:col>
          <xdr:colOff>38100</xdr:colOff>
          <xdr:row>30</xdr:row>
          <xdr:rowOff>209550</xdr:rowOff>
        </xdr:to>
        <xdr:sp macro="" textlink="">
          <xdr:nvSpPr>
            <xdr:cNvPr id="4242" name="CheckBox69" hidden="1">
              <a:extLst>
                <a:ext uri="{63B3BB69-23CF-44E3-9099-C40C66FF867C}">
                  <a14:compatExt spid="_x0000_s4242"/>
                </a:ext>
                <a:ext uri="{FF2B5EF4-FFF2-40B4-BE49-F238E27FC236}">
                  <a16:creationId xmlns:a16="http://schemas.microsoft.com/office/drawing/2014/main" id="{4FBC18EE-54A7-4F54-9B85-61FEB3DDD84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30</xdr:row>
          <xdr:rowOff>28575</xdr:rowOff>
        </xdr:from>
        <xdr:to>
          <xdr:col>26</xdr:col>
          <xdr:colOff>76200</xdr:colOff>
          <xdr:row>30</xdr:row>
          <xdr:rowOff>209550</xdr:rowOff>
        </xdr:to>
        <xdr:sp macro="" textlink="">
          <xdr:nvSpPr>
            <xdr:cNvPr id="4243" name="CheckBox70" hidden="1">
              <a:extLst>
                <a:ext uri="{63B3BB69-23CF-44E3-9099-C40C66FF867C}">
                  <a14:compatExt spid="_x0000_s4243"/>
                </a:ext>
                <a:ext uri="{FF2B5EF4-FFF2-40B4-BE49-F238E27FC236}">
                  <a16:creationId xmlns:a16="http://schemas.microsoft.com/office/drawing/2014/main" id="{285B1C27-FA72-4A6D-8AA9-79B741F119C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33</xdr:row>
          <xdr:rowOff>28575</xdr:rowOff>
        </xdr:from>
        <xdr:to>
          <xdr:col>38</xdr:col>
          <xdr:colOff>104775</xdr:colOff>
          <xdr:row>33</xdr:row>
          <xdr:rowOff>200025</xdr:rowOff>
        </xdr:to>
        <xdr:sp macro="" textlink="">
          <xdr:nvSpPr>
            <xdr:cNvPr id="4244" name="CheckBox71" hidden="1">
              <a:extLst>
                <a:ext uri="{63B3BB69-23CF-44E3-9099-C40C66FF867C}">
                  <a14:compatExt spid="_x0000_s4244"/>
                </a:ext>
                <a:ext uri="{FF2B5EF4-FFF2-40B4-BE49-F238E27FC236}">
                  <a16:creationId xmlns:a16="http://schemas.microsoft.com/office/drawing/2014/main" id="{64D2015A-7E80-48BD-992B-DF1ABBB4357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28575</xdr:rowOff>
        </xdr:from>
        <xdr:to>
          <xdr:col>28</xdr:col>
          <xdr:colOff>114300</xdr:colOff>
          <xdr:row>30</xdr:row>
          <xdr:rowOff>209550</xdr:rowOff>
        </xdr:to>
        <xdr:sp macro="" textlink="">
          <xdr:nvSpPr>
            <xdr:cNvPr id="4245" name="CheckBox72" hidden="1">
              <a:extLst>
                <a:ext uri="{63B3BB69-23CF-44E3-9099-C40C66FF867C}">
                  <a14:compatExt spid="_x0000_s4245"/>
                </a:ext>
                <a:ext uri="{FF2B5EF4-FFF2-40B4-BE49-F238E27FC236}">
                  <a16:creationId xmlns:a16="http://schemas.microsoft.com/office/drawing/2014/main" id="{A97D0301-2CE9-4D27-B655-415BA9DFCD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33</xdr:row>
          <xdr:rowOff>28575</xdr:rowOff>
        </xdr:from>
        <xdr:to>
          <xdr:col>28</xdr:col>
          <xdr:colOff>0</xdr:colOff>
          <xdr:row>33</xdr:row>
          <xdr:rowOff>209550</xdr:rowOff>
        </xdr:to>
        <xdr:sp macro="" textlink="">
          <xdr:nvSpPr>
            <xdr:cNvPr id="4246" name="CheckBox73" hidden="1">
              <a:extLst>
                <a:ext uri="{63B3BB69-23CF-44E3-9099-C40C66FF867C}">
                  <a14:compatExt spid="_x0000_s4246"/>
                </a:ext>
                <a:ext uri="{FF2B5EF4-FFF2-40B4-BE49-F238E27FC236}">
                  <a16:creationId xmlns:a16="http://schemas.microsoft.com/office/drawing/2014/main" id="{C6C66D09-ABCB-4A1D-AC3E-1A1190F668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33</xdr:row>
          <xdr:rowOff>28575</xdr:rowOff>
        </xdr:from>
        <xdr:to>
          <xdr:col>35</xdr:col>
          <xdr:colOff>9525</xdr:colOff>
          <xdr:row>33</xdr:row>
          <xdr:rowOff>200025</xdr:rowOff>
        </xdr:to>
        <xdr:sp macro="" textlink="">
          <xdr:nvSpPr>
            <xdr:cNvPr id="4247" name="CheckBox74" hidden="1">
              <a:extLst>
                <a:ext uri="{63B3BB69-23CF-44E3-9099-C40C66FF867C}">
                  <a14:compatExt spid="_x0000_s4247"/>
                </a:ext>
                <a:ext uri="{FF2B5EF4-FFF2-40B4-BE49-F238E27FC236}">
                  <a16:creationId xmlns:a16="http://schemas.microsoft.com/office/drawing/2014/main" id="{0089D794-1507-49C2-9191-18FA738EEC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33</xdr:row>
          <xdr:rowOff>28575</xdr:rowOff>
        </xdr:from>
        <xdr:to>
          <xdr:col>21</xdr:col>
          <xdr:colOff>28575</xdr:colOff>
          <xdr:row>33</xdr:row>
          <xdr:rowOff>209550</xdr:rowOff>
        </xdr:to>
        <xdr:sp macro="" textlink="">
          <xdr:nvSpPr>
            <xdr:cNvPr id="4248" name="CheckBox75" hidden="1">
              <a:extLst>
                <a:ext uri="{63B3BB69-23CF-44E3-9099-C40C66FF867C}">
                  <a14:compatExt spid="_x0000_s4248"/>
                </a:ext>
                <a:ext uri="{FF2B5EF4-FFF2-40B4-BE49-F238E27FC236}">
                  <a16:creationId xmlns:a16="http://schemas.microsoft.com/office/drawing/2014/main" id="{8FA8CF7E-A774-4D27-A3EF-32A301FC8C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34</xdr:row>
          <xdr:rowOff>19050</xdr:rowOff>
        </xdr:from>
        <xdr:to>
          <xdr:col>38</xdr:col>
          <xdr:colOff>38100</xdr:colOff>
          <xdr:row>34</xdr:row>
          <xdr:rowOff>190500</xdr:rowOff>
        </xdr:to>
        <xdr:sp macro="" textlink="">
          <xdr:nvSpPr>
            <xdr:cNvPr id="4249" name="CheckBox78" hidden="1">
              <a:extLst>
                <a:ext uri="{63B3BB69-23CF-44E3-9099-C40C66FF867C}">
                  <a14:compatExt spid="_x0000_s4249"/>
                </a:ext>
                <a:ext uri="{FF2B5EF4-FFF2-40B4-BE49-F238E27FC236}">
                  <a16:creationId xmlns:a16="http://schemas.microsoft.com/office/drawing/2014/main" id="{AB0CBE87-D13F-483A-B6FB-78CA2F7408C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34</xdr:row>
          <xdr:rowOff>28575</xdr:rowOff>
        </xdr:from>
        <xdr:to>
          <xdr:col>40</xdr:col>
          <xdr:colOff>104775</xdr:colOff>
          <xdr:row>34</xdr:row>
          <xdr:rowOff>190500</xdr:rowOff>
        </xdr:to>
        <xdr:sp macro="" textlink="">
          <xdr:nvSpPr>
            <xdr:cNvPr id="4250" name="CheckBox79" hidden="1">
              <a:extLst>
                <a:ext uri="{63B3BB69-23CF-44E3-9099-C40C66FF867C}">
                  <a14:compatExt spid="_x0000_s4250"/>
                </a:ext>
                <a:ext uri="{FF2B5EF4-FFF2-40B4-BE49-F238E27FC236}">
                  <a16:creationId xmlns:a16="http://schemas.microsoft.com/office/drawing/2014/main" id="{904D414B-098E-4666-8458-1E74B3FBDB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54</xdr:row>
          <xdr:rowOff>19050</xdr:rowOff>
        </xdr:from>
        <xdr:to>
          <xdr:col>12</xdr:col>
          <xdr:colOff>95250</xdr:colOff>
          <xdr:row>54</xdr:row>
          <xdr:rowOff>180975</xdr:rowOff>
        </xdr:to>
        <xdr:sp macro="" textlink="">
          <xdr:nvSpPr>
            <xdr:cNvPr id="4251" name="CheckBox80" hidden="1">
              <a:extLst>
                <a:ext uri="{63B3BB69-23CF-44E3-9099-C40C66FF867C}">
                  <a14:compatExt spid="_x0000_s4251"/>
                </a:ext>
                <a:ext uri="{FF2B5EF4-FFF2-40B4-BE49-F238E27FC236}">
                  <a16:creationId xmlns:a16="http://schemas.microsoft.com/office/drawing/2014/main" id="{B7800CD5-0B6D-4030-BD74-88D95FCD13D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54</xdr:row>
          <xdr:rowOff>19050</xdr:rowOff>
        </xdr:from>
        <xdr:to>
          <xdr:col>15</xdr:col>
          <xdr:colOff>0</xdr:colOff>
          <xdr:row>54</xdr:row>
          <xdr:rowOff>180975</xdr:rowOff>
        </xdr:to>
        <xdr:sp macro="" textlink="">
          <xdr:nvSpPr>
            <xdr:cNvPr id="4252" name="CheckBox81" hidden="1">
              <a:extLst>
                <a:ext uri="{63B3BB69-23CF-44E3-9099-C40C66FF867C}">
                  <a14:compatExt spid="_x0000_s4252"/>
                </a:ext>
                <a:ext uri="{FF2B5EF4-FFF2-40B4-BE49-F238E27FC236}">
                  <a16:creationId xmlns:a16="http://schemas.microsoft.com/office/drawing/2014/main" id="{B1773C03-F960-4B7A-A936-A39B23783C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72</xdr:row>
          <xdr:rowOff>28575</xdr:rowOff>
        </xdr:from>
        <xdr:to>
          <xdr:col>12</xdr:col>
          <xdr:colOff>95250</xdr:colOff>
          <xdr:row>72</xdr:row>
          <xdr:rowOff>200025</xdr:rowOff>
        </xdr:to>
        <xdr:sp macro="" textlink="">
          <xdr:nvSpPr>
            <xdr:cNvPr id="4253" name="CheckBox83" hidden="1">
              <a:extLst>
                <a:ext uri="{63B3BB69-23CF-44E3-9099-C40C66FF867C}">
                  <a14:compatExt spid="_x0000_s4253"/>
                </a:ext>
                <a:ext uri="{FF2B5EF4-FFF2-40B4-BE49-F238E27FC236}">
                  <a16:creationId xmlns:a16="http://schemas.microsoft.com/office/drawing/2014/main" id="{BE0FA7BE-71EC-446C-ADF4-B5EAAC3196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72</xdr:row>
          <xdr:rowOff>28575</xdr:rowOff>
        </xdr:from>
        <xdr:to>
          <xdr:col>14</xdr:col>
          <xdr:colOff>114300</xdr:colOff>
          <xdr:row>72</xdr:row>
          <xdr:rowOff>200025</xdr:rowOff>
        </xdr:to>
        <xdr:sp macro="" textlink="">
          <xdr:nvSpPr>
            <xdr:cNvPr id="4254" name="CheckBox84" hidden="1">
              <a:extLst>
                <a:ext uri="{63B3BB69-23CF-44E3-9099-C40C66FF867C}">
                  <a14:compatExt spid="_x0000_s4254"/>
                </a:ext>
                <a:ext uri="{FF2B5EF4-FFF2-40B4-BE49-F238E27FC236}">
                  <a16:creationId xmlns:a16="http://schemas.microsoft.com/office/drawing/2014/main" id="{E406769F-9489-4B41-8207-67778BE467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55</xdr:row>
          <xdr:rowOff>19050</xdr:rowOff>
        </xdr:from>
        <xdr:to>
          <xdr:col>12</xdr:col>
          <xdr:colOff>95250</xdr:colOff>
          <xdr:row>55</xdr:row>
          <xdr:rowOff>190500</xdr:rowOff>
        </xdr:to>
        <xdr:sp macro="" textlink="">
          <xdr:nvSpPr>
            <xdr:cNvPr id="4255" name="CheckBox82" hidden="1">
              <a:extLst>
                <a:ext uri="{63B3BB69-23CF-44E3-9099-C40C66FF867C}">
                  <a14:compatExt spid="_x0000_s4255"/>
                </a:ext>
                <a:ext uri="{FF2B5EF4-FFF2-40B4-BE49-F238E27FC236}">
                  <a16:creationId xmlns:a16="http://schemas.microsoft.com/office/drawing/2014/main" id="{3757315E-7AA6-4A10-9573-EDDC887FB3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15</xdr:col>
          <xdr:colOff>0</xdr:colOff>
          <xdr:row>55</xdr:row>
          <xdr:rowOff>190500</xdr:rowOff>
        </xdr:to>
        <xdr:sp macro="" textlink="">
          <xdr:nvSpPr>
            <xdr:cNvPr id="4256" name="CheckBox85" hidden="1">
              <a:extLst>
                <a:ext uri="{63B3BB69-23CF-44E3-9099-C40C66FF867C}">
                  <a14:compatExt spid="_x0000_s4256"/>
                </a:ext>
                <a:ext uri="{FF2B5EF4-FFF2-40B4-BE49-F238E27FC236}">
                  <a16:creationId xmlns:a16="http://schemas.microsoft.com/office/drawing/2014/main" id="{F7E52078-8403-4777-88B3-3CF276EE010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66675</xdr:rowOff>
        </xdr:from>
        <xdr:to>
          <xdr:col>9</xdr:col>
          <xdr:colOff>66675</xdr:colOff>
          <xdr:row>57</xdr:row>
          <xdr:rowOff>9525</xdr:rowOff>
        </xdr:to>
        <xdr:sp macro="" textlink="">
          <xdr:nvSpPr>
            <xdr:cNvPr id="4257" name="CheckBox86" hidden="1">
              <a:extLst>
                <a:ext uri="{63B3BB69-23CF-44E3-9099-C40C66FF867C}">
                  <a14:compatExt spid="_x0000_s4257"/>
                </a:ext>
                <a:ext uri="{FF2B5EF4-FFF2-40B4-BE49-F238E27FC236}">
                  <a16:creationId xmlns:a16="http://schemas.microsoft.com/office/drawing/2014/main" id="{9A25F271-3EAD-401A-B2F2-BBFAF31B58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56</xdr:row>
          <xdr:rowOff>47625</xdr:rowOff>
        </xdr:from>
        <xdr:to>
          <xdr:col>19</xdr:col>
          <xdr:colOff>114300</xdr:colOff>
          <xdr:row>57</xdr:row>
          <xdr:rowOff>28575</xdr:rowOff>
        </xdr:to>
        <xdr:sp macro="" textlink="">
          <xdr:nvSpPr>
            <xdr:cNvPr id="4258" name="CheckBox88" hidden="1">
              <a:extLst>
                <a:ext uri="{63B3BB69-23CF-44E3-9099-C40C66FF867C}">
                  <a14:compatExt spid="_x0000_s4258"/>
                </a:ext>
                <a:ext uri="{FF2B5EF4-FFF2-40B4-BE49-F238E27FC236}">
                  <a16:creationId xmlns:a16="http://schemas.microsoft.com/office/drawing/2014/main" id="{57D877F6-F4FD-490D-89D5-5B567D0D5A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56</xdr:row>
          <xdr:rowOff>57150</xdr:rowOff>
        </xdr:from>
        <xdr:to>
          <xdr:col>31</xdr:col>
          <xdr:colOff>76200</xdr:colOff>
          <xdr:row>57</xdr:row>
          <xdr:rowOff>28575</xdr:rowOff>
        </xdr:to>
        <xdr:sp macro="" textlink="">
          <xdr:nvSpPr>
            <xdr:cNvPr id="4259" name="CheckBox89" hidden="1">
              <a:extLst>
                <a:ext uri="{63B3BB69-23CF-44E3-9099-C40C66FF867C}">
                  <a14:compatExt spid="_x0000_s4259"/>
                </a:ext>
                <a:ext uri="{FF2B5EF4-FFF2-40B4-BE49-F238E27FC236}">
                  <a16:creationId xmlns:a16="http://schemas.microsoft.com/office/drawing/2014/main" id="{E4A5801A-3842-43A1-83DF-79501ADF97A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56</xdr:row>
          <xdr:rowOff>57150</xdr:rowOff>
        </xdr:from>
        <xdr:to>
          <xdr:col>36</xdr:col>
          <xdr:colOff>95250</xdr:colOff>
          <xdr:row>57</xdr:row>
          <xdr:rowOff>47625</xdr:rowOff>
        </xdr:to>
        <xdr:sp macro="" textlink="">
          <xdr:nvSpPr>
            <xdr:cNvPr id="4260" name="CheckBox90" hidden="1">
              <a:extLst>
                <a:ext uri="{63B3BB69-23CF-44E3-9099-C40C66FF867C}">
                  <a14:compatExt spid="_x0000_s4260"/>
                </a:ext>
                <a:ext uri="{FF2B5EF4-FFF2-40B4-BE49-F238E27FC236}">
                  <a16:creationId xmlns:a16="http://schemas.microsoft.com/office/drawing/2014/main" id="{D8F0C34F-00E9-43A5-A255-C50B82E6B3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67</xdr:row>
          <xdr:rowOff>19050</xdr:rowOff>
        </xdr:from>
        <xdr:to>
          <xdr:col>9</xdr:col>
          <xdr:colOff>95250</xdr:colOff>
          <xdr:row>67</xdr:row>
          <xdr:rowOff>209550</xdr:rowOff>
        </xdr:to>
        <xdr:sp macro="" textlink="">
          <xdr:nvSpPr>
            <xdr:cNvPr id="4261" name="CheckBox91" hidden="1">
              <a:extLst>
                <a:ext uri="{63B3BB69-23CF-44E3-9099-C40C66FF867C}">
                  <a14:compatExt spid="_x0000_s4261"/>
                </a:ext>
                <a:ext uri="{FF2B5EF4-FFF2-40B4-BE49-F238E27FC236}">
                  <a16:creationId xmlns:a16="http://schemas.microsoft.com/office/drawing/2014/main" id="{42E03DF0-3B21-49A4-B728-DF38FB2D65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67</xdr:row>
          <xdr:rowOff>19050</xdr:rowOff>
        </xdr:from>
        <xdr:to>
          <xdr:col>12</xdr:col>
          <xdr:colOff>95250</xdr:colOff>
          <xdr:row>68</xdr:row>
          <xdr:rowOff>0</xdr:rowOff>
        </xdr:to>
        <xdr:sp macro="" textlink="">
          <xdr:nvSpPr>
            <xdr:cNvPr id="4262" name="CheckBox92" hidden="1">
              <a:extLst>
                <a:ext uri="{63B3BB69-23CF-44E3-9099-C40C66FF867C}">
                  <a14:compatExt spid="_x0000_s4262"/>
                </a:ext>
                <a:ext uri="{FF2B5EF4-FFF2-40B4-BE49-F238E27FC236}">
                  <a16:creationId xmlns:a16="http://schemas.microsoft.com/office/drawing/2014/main" id="{4D77EC7F-C3BF-4DEA-8AAD-A5B19E2A53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68</xdr:row>
          <xdr:rowOff>19050</xdr:rowOff>
        </xdr:from>
        <xdr:to>
          <xdr:col>9</xdr:col>
          <xdr:colOff>104775</xdr:colOff>
          <xdr:row>68</xdr:row>
          <xdr:rowOff>190500</xdr:rowOff>
        </xdr:to>
        <xdr:sp macro="" textlink="">
          <xdr:nvSpPr>
            <xdr:cNvPr id="4263" name="CheckBox94" hidden="1">
              <a:extLst>
                <a:ext uri="{63B3BB69-23CF-44E3-9099-C40C66FF867C}">
                  <a14:compatExt spid="_x0000_s4263"/>
                </a:ext>
                <a:ext uri="{FF2B5EF4-FFF2-40B4-BE49-F238E27FC236}">
                  <a16:creationId xmlns:a16="http://schemas.microsoft.com/office/drawing/2014/main" id="{99632AA6-948F-482E-8C64-1CF5177B37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68</xdr:row>
          <xdr:rowOff>19050</xdr:rowOff>
        </xdr:from>
        <xdr:to>
          <xdr:col>12</xdr:col>
          <xdr:colOff>76200</xdr:colOff>
          <xdr:row>68</xdr:row>
          <xdr:rowOff>190500</xdr:rowOff>
        </xdr:to>
        <xdr:sp macro="" textlink="">
          <xdr:nvSpPr>
            <xdr:cNvPr id="4264" name="CheckBox95" hidden="1">
              <a:extLst>
                <a:ext uri="{63B3BB69-23CF-44E3-9099-C40C66FF867C}">
                  <a14:compatExt spid="_x0000_s4264"/>
                </a:ext>
                <a:ext uri="{FF2B5EF4-FFF2-40B4-BE49-F238E27FC236}">
                  <a16:creationId xmlns:a16="http://schemas.microsoft.com/office/drawing/2014/main" id="{CC457650-810A-48C9-AE72-EC256B1DB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19050</xdr:rowOff>
        </xdr:from>
        <xdr:to>
          <xdr:col>9</xdr:col>
          <xdr:colOff>95250</xdr:colOff>
          <xdr:row>69</xdr:row>
          <xdr:rowOff>209550</xdr:rowOff>
        </xdr:to>
        <xdr:sp macro="" textlink="">
          <xdr:nvSpPr>
            <xdr:cNvPr id="4265" name="CheckBox96" hidden="1">
              <a:extLst>
                <a:ext uri="{63B3BB69-23CF-44E3-9099-C40C66FF867C}">
                  <a14:compatExt spid="_x0000_s4265"/>
                </a:ext>
                <a:ext uri="{FF2B5EF4-FFF2-40B4-BE49-F238E27FC236}">
                  <a16:creationId xmlns:a16="http://schemas.microsoft.com/office/drawing/2014/main" id="{AB6DEDC2-27A8-4301-9230-6A298C1526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69</xdr:row>
          <xdr:rowOff>19050</xdr:rowOff>
        </xdr:from>
        <xdr:to>
          <xdr:col>12</xdr:col>
          <xdr:colOff>85725</xdr:colOff>
          <xdr:row>69</xdr:row>
          <xdr:rowOff>209550</xdr:rowOff>
        </xdr:to>
        <xdr:sp macro="" textlink="">
          <xdr:nvSpPr>
            <xdr:cNvPr id="4266" name="CheckBox97" hidden="1">
              <a:extLst>
                <a:ext uri="{63B3BB69-23CF-44E3-9099-C40C66FF867C}">
                  <a14:compatExt spid="_x0000_s4266"/>
                </a:ext>
                <a:ext uri="{FF2B5EF4-FFF2-40B4-BE49-F238E27FC236}">
                  <a16:creationId xmlns:a16="http://schemas.microsoft.com/office/drawing/2014/main" id="{FDC344D8-9B13-4164-9A6A-D2AD230B2F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0</xdr:rowOff>
        </xdr:from>
        <xdr:to>
          <xdr:col>9</xdr:col>
          <xdr:colOff>104775</xdr:colOff>
          <xdr:row>70</xdr:row>
          <xdr:rowOff>200025</xdr:rowOff>
        </xdr:to>
        <xdr:sp macro="" textlink="">
          <xdr:nvSpPr>
            <xdr:cNvPr id="4267" name="CheckBox98" hidden="1">
              <a:extLst>
                <a:ext uri="{63B3BB69-23CF-44E3-9099-C40C66FF867C}">
                  <a14:compatExt spid="_x0000_s4267"/>
                </a:ext>
                <a:ext uri="{FF2B5EF4-FFF2-40B4-BE49-F238E27FC236}">
                  <a16:creationId xmlns:a16="http://schemas.microsoft.com/office/drawing/2014/main" id="{C68B1BD9-4585-4865-BF53-A3A46F0CBD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70</xdr:row>
          <xdr:rowOff>0</xdr:rowOff>
        </xdr:from>
        <xdr:to>
          <xdr:col>12</xdr:col>
          <xdr:colOff>85725</xdr:colOff>
          <xdr:row>70</xdr:row>
          <xdr:rowOff>200025</xdr:rowOff>
        </xdr:to>
        <xdr:sp macro="" textlink="">
          <xdr:nvSpPr>
            <xdr:cNvPr id="4268" name="CheckBox99" hidden="1">
              <a:extLst>
                <a:ext uri="{63B3BB69-23CF-44E3-9099-C40C66FF867C}">
                  <a14:compatExt spid="_x0000_s4268"/>
                </a:ext>
                <a:ext uri="{FF2B5EF4-FFF2-40B4-BE49-F238E27FC236}">
                  <a16:creationId xmlns:a16="http://schemas.microsoft.com/office/drawing/2014/main" id="{E247F34E-940F-4DF7-A3C3-635D5E42FA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55</xdr:row>
          <xdr:rowOff>28575</xdr:rowOff>
        </xdr:from>
        <xdr:to>
          <xdr:col>45</xdr:col>
          <xdr:colOff>0</xdr:colOff>
          <xdr:row>55</xdr:row>
          <xdr:rowOff>190500</xdr:rowOff>
        </xdr:to>
        <xdr:sp macro="" textlink="">
          <xdr:nvSpPr>
            <xdr:cNvPr id="4269" name="CheckBox100" hidden="1">
              <a:extLst>
                <a:ext uri="{63B3BB69-23CF-44E3-9099-C40C66FF867C}">
                  <a14:compatExt spid="_x0000_s4269"/>
                </a:ext>
                <a:ext uri="{FF2B5EF4-FFF2-40B4-BE49-F238E27FC236}">
                  <a16:creationId xmlns:a16="http://schemas.microsoft.com/office/drawing/2014/main" id="{EEA9FB5C-2D82-4067-9129-A405BD68956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67</xdr:row>
          <xdr:rowOff>47625</xdr:rowOff>
        </xdr:from>
        <xdr:to>
          <xdr:col>39</xdr:col>
          <xdr:colOff>85725</xdr:colOff>
          <xdr:row>67</xdr:row>
          <xdr:rowOff>190500</xdr:rowOff>
        </xdr:to>
        <xdr:sp macro="" textlink="">
          <xdr:nvSpPr>
            <xdr:cNvPr id="4270" name="CheckBox87" hidden="1">
              <a:extLst>
                <a:ext uri="{63B3BB69-23CF-44E3-9099-C40C66FF867C}">
                  <a14:compatExt spid="_x0000_s4270"/>
                </a:ext>
                <a:ext uri="{FF2B5EF4-FFF2-40B4-BE49-F238E27FC236}">
                  <a16:creationId xmlns:a16="http://schemas.microsoft.com/office/drawing/2014/main" id="{AE56B272-0148-4758-99A5-53CBF2B0036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69</xdr:row>
          <xdr:rowOff>28575</xdr:rowOff>
        </xdr:from>
        <xdr:to>
          <xdr:col>39</xdr:col>
          <xdr:colOff>76200</xdr:colOff>
          <xdr:row>69</xdr:row>
          <xdr:rowOff>190500</xdr:rowOff>
        </xdr:to>
        <xdr:sp macro="" textlink="">
          <xdr:nvSpPr>
            <xdr:cNvPr id="4271" name="CheckBox101" hidden="1">
              <a:extLst>
                <a:ext uri="{63B3BB69-23CF-44E3-9099-C40C66FF867C}">
                  <a14:compatExt spid="_x0000_s4271"/>
                </a:ext>
                <a:ext uri="{FF2B5EF4-FFF2-40B4-BE49-F238E27FC236}">
                  <a16:creationId xmlns:a16="http://schemas.microsoft.com/office/drawing/2014/main" id="{5EDDAF96-D86F-4084-8DD6-0445E2AC0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19050</xdr:rowOff>
        </xdr:from>
        <xdr:to>
          <xdr:col>21</xdr:col>
          <xdr:colOff>66675</xdr:colOff>
          <xdr:row>18</xdr:row>
          <xdr:rowOff>200025</xdr:rowOff>
        </xdr:to>
        <xdr:sp macro="" textlink="">
          <xdr:nvSpPr>
            <xdr:cNvPr id="4272" name="CheckBox60" hidden="1">
              <a:extLst>
                <a:ext uri="{63B3BB69-23CF-44E3-9099-C40C66FF867C}">
                  <a14:compatExt spid="_x0000_s4272"/>
                </a:ext>
                <a:ext uri="{FF2B5EF4-FFF2-40B4-BE49-F238E27FC236}">
                  <a16:creationId xmlns:a16="http://schemas.microsoft.com/office/drawing/2014/main" id="{0FF838AE-426E-4325-877A-B862B0E7C2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18</xdr:row>
          <xdr:rowOff>19050</xdr:rowOff>
        </xdr:from>
        <xdr:to>
          <xdr:col>26</xdr:col>
          <xdr:colOff>0</xdr:colOff>
          <xdr:row>18</xdr:row>
          <xdr:rowOff>200025</xdr:rowOff>
        </xdr:to>
        <xdr:sp macro="" textlink="">
          <xdr:nvSpPr>
            <xdr:cNvPr id="4273" name="CheckBox61" hidden="1">
              <a:extLst>
                <a:ext uri="{63B3BB69-23CF-44E3-9099-C40C66FF867C}">
                  <a14:compatExt spid="_x0000_s4273"/>
                </a:ext>
                <a:ext uri="{FF2B5EF4-FFF2-40B4-BE49-F238E27FC236}">
                  <a16:creationId xmlns:a16="http://schemas.microsoft.com/office/drawing/2014/main" id="{0A3B152E-0A9B-4450-B4A9-C5D030E93F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19050</xdr:rowOff>
        </xdr:from>
        <xdr:to>
          <xdr:col>27</xdr:col>
          <xdr:colOff>114300</xdr:colOff>
          <xdr:row>18</xdr:row>
          <xdr:rowOff>200025</xdr:rowOff>
        </xdr:to>
        <xdr:sp macro="" textlink="">
          <xdr:nvSpPr>
            <xdr:cNvPr id="4274" name="CheckBox62" hidden="1">
              <a:extLst>
                <a:ext uri="{63B3BB69-23CF-44E3-9099-C40C66FF867C}">
                  <a14:compatExt spid="_x0000_s4274"/>
                </a:ext>
                <a:ext uri="{FF2B5EF4-FFF2-40B4-BE49-F238E27FC236}">
                  <a16:creationId xmlns:a16="http://schemas.microsoft.com/office/drawing/2014/main" id="{82238360-512A-4539-8851-0B9106A086B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19050</xdr:rowOff>
        </xdr:from>
        <xdr:to>
          <xdr:col>22</xdr:col>
          <xdr:colOff>85725</xdr:colOff>
          <xdr:row>19</xdr:row>
          <xdr:rowOff>200025</xdr:rowOff>
        </xdr:to>
        <xdr:sp macro="" textlink="">
          <xdr:nvSpPr>
            <xdr:cNvPr id="4275" name="CheckBox63" hidden="1">
              <a:extLst>
                <a:ext uri="{63B3BB69-23CF-44E3-9099-C40C66FF867C}">
                  <a14:compatExt spid="_x0000_s4275"/>
                </a:ext>
                <a:ext uri="{FF2B5EF4-FFF2-40B4-BE49-F238E27FC236}">
                  <a16:creationId xmlns:a16="http://schemas.microsoft.com/office/drawing/2014/main" id="{E197F49D-6349-4B79-86E3-FE6466B0CD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19</xdr:row>
          <xdr:rowOff>19050</xdr:rowOff>
        </xdr:from>
        <xdr:to>
          <xdr:col>27</xdr:col>
          <xdr:colOff>95250</xdr:colOff>
          <xdr:row>19</xdr:row>
          <xdr:rowOff>209550</xdr:rowOff>
        </xdr:to>
        <xdr:sp macro="" textlink="">
          <xdr:nvSpPr>
            <xdr:cNvPr id="4276" name="CheckBox64" hidden="1">
              <a:extLst>
                <a:ext uri="{63B3BB69-23CF-44E3-9099-C40C66FF867C}">
                  <a14:compatExt spid="_x0000_s4276"/>
                </a:ext>
                <a:ext uri="{FF2B5EF4-FFF2-40B4-BE49-F238E27FC236}">
                  <a16:creationId xmlns:a16="http://schemas.microsoft.com/office/drawing/2014/main" id="{4C14A6B6-BFB3-43B8-9029-580736E866A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11</xdr:row>
          <xdr:rowOff>19050</xdr:rowOff>
        </xdr:from>
        <xdr:to>
          <xdr:col>29</xdr:col>
          <xdr:colOff>19050</xdr:colOff>
          <xdr:row>11</xdr:row>
          <xdr:rowOff>190500</xdr:rowOff>
        </xdr:to>
        <xdr:sp macro="" textlink="">
          <xdr:nvSpPr>
            <xdr:cNvPr id="4277" name="CheckBox25" hidden="1">
              <a:extLst>
                <a:ext uri="{63B3BB69-23CF-44E3-9099-C40C66FF867C}">
                  <a14:compatExt spid="_x0000_s4277"/>
                </a:ext>
                <a:ext uri="{FF2B5EF4-FFF2-40B4-BE49-F238E27FC236}">
                  <a16:creationId xmlns:a16="http://schemas.microsoft.com/office/drawing/2014/main" id="{1AA6AD5D-155D-43FF-A51E-A46CFFA46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38</xdr:col>
          <xdr:colOff>9525</xdr:colOff>
          <xdr:row>11</xdr:row>
          <xdr:rowOff>190500</xdr:rowOff>
        </xdr:to>
        <xdr:sp macro="" textlink="">
          <xdr:nvSpPr>
            <xdr:cNvPr id="4278" name="CheckBox27" hidden="1">
              <a:extLst>
                <a:ext uri="{63B3BB69-23CF-44E3-9099-C40C66FF867C}">
                  <a14:compatExt spid="_x0000_s4278"/>
                </a:ext>
                <a:ext uri="{FF2B5EF4-FFF2-40B4-BE49-F238E27FC236}">
                  <a16:creationId xmlns:a16="http://schemas.microsoft.com/office/drawing/2014/main" id="{D58DCAF2-A0CE-4FD2-AB1F-ED75FE48AD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11</xdr:row>
          <xdr:rowOff>19050</xdr:rowOff>
        </xdr:from>
        <xdr:to>
          <xdr:col>40</xdr:col>
          <xdr:colOff>9525</xdr:colOff>
          <xdr:row>11</xdr:row>
          <xdr:rowOff>190500</xdr:rowOff>
        </xdr:to>
        <xdr:sp macro="" textlink="">
          <xdr:nvSpPr>
            <xdr:cNvPr id="4279" name="CheckBox93" hidden="1">
              <a:extLst>
                <a:ext uri="{63B3BB69-23CF-44E3-9099-C40C66FF867C}">
                  <a14:compatExt spid="_x0000_s4279"/>
                </a:ext>
                <a:ext uri="{FF2B5EF4-FFF2-40B4-BE49-F238E27FC236}">
                  <a16:creationId xmlns:a16="http://schemas.microsoft.com/office/drawing/2014/main" id="{07A1BE1C-D72E-4F3B-93E4-EFB56A53DB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14</xdr:row>
          <xdr:rowOff>9525</xdr:rowOff>
        </xdr:from>
        <xdr:to>
          <xdr:col>54</xdr:col>
          <xdr:colOff>152400</xdr:colOff>
          <xdr:row>14</xdr:row>
          <xdr:rowOff>190500</xdr:rowOff>
        </xdr:to>
        <xdr:sp macro="" textlink="">
          <xdr:nvSpPr>
            <xdr:cNvPr id="4280" name="CheckBox102" hidden="1">
              <a:extLst>
                <a:ext uri="{63B3BB69-23CF-44E3-9099-C40C66FF867C}">
                  <a14:compatExt spid="_x0000_s4280"/>
                </a:ext>
                <a:ext uri="{FF2B5EF4-FFF2-40B4-BE49-F238E27FC236}">
                  <a16:creationId xmlns:a16="http://schemas.microsoft.com/office/drawing/2014/main" id="{65734178-48FA-49CE-B265-2C27A48AB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13</xdr:row>
          <xdr:rowOff>28575</xdr:rowOff>
        </xdr:from>
        <xdr:to>
          <xdr:col>51</xdr:col>
          <xdr:colOff>85725</xdr:colOff>
          <xdr:row>13</xdr:row>
          <xdr:rowOff>209550</xdr:rowOff>
        </xdr:to>
        <xdr:sp macro="" textlink="">
          <xdr:nvSpPr>
            <xdr:cNvPr id="4281" name="CheckBox103" hidden="1">
              <a:extLst>
                <a:ext uri="{63B3BB69-23CF-44E3-9099-C40C66FF867C}">
                  <a14:compatExt spid="_x0000_s4281"/>
                </a:ext>
                <a:ext uri="{FF2B5EF4-FFF2-40B4-BE49-F238E27FC236}">
                  <a16:creationId xmlns:a16="http://schemas.microsoft.com/office/drawing/2014/main" id="{56D565B4-780F-4F91-A2D8-E53BA2ABF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13</xdr:row>
          <xdr:rowOff>19050</xdr:rowOff>
        </xdr:from>
        <xdr:to>
          <xdr:col>54</xdr:col>
          <xdr:colOff>142875</xdr:colOff>
          <xdr:row>14</xdr:row>
          <xdr:rowOff>0</xdr:rowOff>
        </xdr:to>
        <xdr:sp macro="" textlink="">
          <xdr:nvSpPr>
            <xdr:cNvPr id="4282" name="CheckBox104" hidden="1">
              <a:extLst>
                <a:ext uri="{63B3BB69-23CF-44E3-9099-C40C66FF867C}">
                  <a14:compatExt spid="_x0000_s4282"/>
                </a:ext>
                <a:ext uri="{FF2B5EF4-FFF2-40B4-BE49-F238E27FC236}">
                  <a16:creationId xmlns:a16="http://schemas.microsoft.com/office/drawing/2014/main" id="{1D970B3C-69CF-4749-8AA7-1346F3248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14</xdr:row>
          <xdr:rowOff>9525</xdr:rowOff>
        </xdr:from>
        <xdr:to>
          <xdr:col>50</xdr:col>
          <xdr:colOff>57150</xdr:colOff>
          <xdr:row>14</xdr:row>
          <xdr:rowOff>190500</xdr:rowOff>
        </xdr:to>
        <xdr:sp macro="" textlink="">
          <xdr:nvSpPr>
            <xdr:cNvPr id="4283" name="CheckBox105" hidden="1">
              <a:extLst>
                <a:ext uri="{63B3BB69-23CF-44E3-9099-C40C66FF867C}">
                  <a14:compatExt spid="_x0000_s4283"/>
                </a:ext>
                <a:ext uri="{FF2B5EF4-FFF2-40B4-BE49-F238E27FC236}">
                  <a16:creationId xmlns:a16="http://schemas.microsoft.com/office/drawing/2014/main" id="{2C2E169F-3AC1-45D7-B241-AC16A6F4BA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28575</xdr:rowOff>
        </xdr:from>
        <xdr:to>
          <xdr:col>37</xdr:col>
          <xdr:colOff>9525</xdr:colOff>
          <xdr:row>30</xdr:row>
          <xdr:rowOff>209550</xdr:rowOff>
        </xdr:to>
        <xdr:sp macro="" textlink="">
          <xdr:nvSpPr>
            <xdr:cNvPr id="4284" name="CheckBox76" hidden="1">
              <a:extLst>
                <a:ext uri="{63B3BB69-23CF-44E3-9099-C40C66FF867C}">
                  <a14:compatExt spid="_x0000_s4284"/>
                </a:ext>
                <a:ext uri="{FF2B5EF4-FFF2-40B4-BE49-F238E27FC236}">
                  <a16:creationId xmlns:a16="http://schemas.microsoft.com/office/drawing/2014/main" id="{77D2F3DB-9C63-416B-A16D-A842359CB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30</xdr:row>
          <xdr:rowOff>28575</xdr:rowOff>
        </xdr:from>
        <xdr:to>
          <xdr:col>39</xdr:col>
          <xdr:colOff>114300</xdr:colOff>
          <xdr:row>30</xdr:row>
          <xdr:rowOff>200025</xdr:rowOff>
        </xdr:to>
        <xdr:sp macro="" textlink="">
          <xdr:nvSpPr>
            <xdr:cNvPr id="4285" name="CheckBox77" hidden="1">
              <a:extLst>
                <a:ext uri="{63B3BB69-23CF-44E3-9099-C40C66FF867C}">
                  <a14:compatExt spid="_x0000_s4285"/>
                </a:ext>
                <a:ext uri="{FF2B5EF4-FFF2-40B4-BE49-F238E27FC236}">
                  <a16:creationId xmlns:a16="http://schemas.microsoft.com/office/drawing/2014/main" id="{FC8630D9-AFCF-4E27-9204-8BF1132677F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5</xdr:row>
          <xdr:rowOff>19050</xdr:rowOff>
        </xdr:from>
        <xdr:to>
          <xdr:col>52</xdr:col>
          <xdr:colOff>76200</xdr:colOff>
          <xdr:row>5</xdr:row>
          <xdr:rowOff>200025</xdr:rowOff>
        </xdr:to>
        <xdr:sp macro="" textlink="">
          <xdr:nvSpPr>
            <xdr:cNvPr id="4192" name="CheckBox11" hidden="1">
              <a:extLst>
                <a:ext uri="{63B3BB69-23CF-44E3-9099-C40C66FF867C}">
                  <a14:compatExt spid="_x0000_s4192"/>
                </a:ext>
                <a:ext uri="{FF2B5EF4-FFF2-40B4-BE49-F238E27FC236}">
                  <a16:creationId xmlns:a16="http://schemas.microsoft.com/office/drawing/2014/main" id="{5DC5B7C2-9C9D-4F19-BCCD-D7266E20FC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28575</xdr:colOff>
          <xdr:row>5</xdr:row>
          <xdr:rowOff>38100</xdr:rowOff>
        </xdr:from>
        <xdr:to>
          <xdr:col>55</xdr:col>
          <xdr:colOff>9525</xdr:colOff>
          <xdr:row>5</xdr:row>
          <xdr:rowOff>209550</xdr:rowOff>
        </xdr:to>
        <xdr:sp macro="" textlink="">
          <xdr:nvSpPr>
            <xdr:cNvPr id="4191" name="CheckBox10" hidden="1">
              <a:extLst>
                <a:ext uri="{63B3BB69-23CF-44E3-9099-C40C66FF867C}">
                  <a14:compatExt spid="_x0000_s4191"/>
                </a:ext>
                <a:ext uri="{FF2B5EF4-FFF2-40B4-BE49-F238E27FC236}">
                  <a16:creationId xmlns:a16="http://schemas.microsoft.com/office/drawing/2014/main" id="{A9021F89-A1B4-4D77-8218-F412F52B9AD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7352</xdr:colOff>
      <xdr:row>7</xdr:row>
      <xdr:rowOff>32490</xdr:rowOff>
    </xdr:from>
    <xdr:to>
      <xdr:col>39</xdr:col>
      <xdr:colOff>37006</xdr:colOff>
      <xdr:row>7</xdr:row>
      <xdr:rowOff>190501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722227" y="1566015"/>
          <a:ext cx="153479" cy="158011"/>
        </a:xfrm>
        <a:prstGeom prst="rect">
          <a:avLst/>
        </a:prstGeom>
        <a:noFill/>
        <a:ln w="0"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lstStyle/>
        <a:p>
          <a:r>
            <a:rPr kumimoji="1" lang="ja-JP" altLang="en-US" sz="950" b="0">
              <a:latin typeface="ＭＳ Ｐ明朝" pitchFamily="18" charset="-128"/>
              <a:ea typeface="ＭＳ Ｐ明朝" pitchFamily="18" charset="-128"/>
            </a:rPr>
            <a:t>無</a:t>
          </a:r>
        </a:p>
      </xdr:txBody>
    </xdr:sp>
    <xdr:clientData/>
  </xdr:twoCellAnchor>
  <xdr:twoCellAnchor>
    <xdr:from>
      <xdr:col>40</xdr:col>
      <xdr:colOff>40939</xdr:colOff>
      <xdr:row>7</xdr:row>
      <xdr:rowOff>37782</xdr:rowOff>
    </xdr:from>
    <xdr:to>
      <xdr:col>45</xdr:col>
      <xdr:colOff>16407</xdr:colOff>
      <xdr:row>7</xdr:row>
      <xdr:rowOff>190502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003464" y="1571307"/>
          <a:ext cx="623168" cy="152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l"/>
          <a:r>
            <a:rPr kumimoji="1" lang="en-US" altLang="ja-JP" sz="1000" i="1">
              <a:latin typeface="Times New Roman" panose="02020603050405020304" pitchFamily="18" charset="0"/>
              <a:cs typeface="Times New Roman" panose="02020603050405020304" pitchFamily="18" charset="0"/>
            </a:rPr>
            <a:t>h</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400</a:t>
          </a:r>
          <a:r>
            <a:rPr kumimoji="1" lang="en-US" altLang="ja-JP" sz="900">
              <a:latin typeface="ＭＳ Ｐ明朝" pitchFamily="18" charset="-128"/>
              <a:ea typeface="ＭＳ Ｐ明朝" pitchFamily="18" charset="-128"/>
              <a:cs typeface="Times New Roman" panose="02020603050405020304" pitchFamily="18" charset="0"/>
            </a:rPr>
            <a:t>㎜</a:t>
          </a:r>
          <a:endParaRPr kumimoji="1" lang="ja-JP" altLang="en-US" sz="900">
            <a:latin typeface="ＭＳ Ｐ明朝" pitchFamily="18" charset="-128"/>
            <a:ea typeface="ＭＳ Ｐ明朝" pitchFamily="18" charset="-128"/>
            <a:cs typeface="Times New Roman" panose="02020603050405020304" pitchFamily="18" charset="0"/>
          </a:endParaRPr>
        </a:p>
      </xdr:txBody>
    </xdr:sp>
    <xdr:clientData/>
  </xdr:twoCellAnchor>
  <xdr:twoCellAnchor>
    <xdr:from>
      <xdr:col>46</xdr:col>
      <xdr:colOff>25157</xdr:colOff>
      <xdr:row>7</xdr:row>
      <xdr:rowOff>38519</xdr:rowOff>
    </xdr:from>
    <xdr:to>
      <xdr:col>51</xdr:col>
      <xdr:colOff>19260</xdr:colOff>
      <xdr:row>7</xdr:row>
      <xdr:rowOff>188040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759207" y="1572044"/>
          <a:ext cx="575128" cy="149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000" i="1">
              <a:latin typeface="Times New Roman" panose="02020603050405020304" pitchFamily="18" charset="0"/>
              <a:cs typeface="Times New Roman" panose="02020603050405020304" pitchFamily="18" charset="0"/>
            </a:rPr>
            <a:t>h</a:t>
          </a:r>
          <a:r>
            <a:rPr kumimoji="1" lang="ja-JP" altLang="en-US" sz="1000">
              <a:latin typeface="Times New Roman" panose="02020603050405020304" pitchFamily="18" charset="0"/>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400</a:t>
          </a:r>
          <a:r>
            <a:rPr kumimoji="1" lang="ja-JP" altLang="en-US" sz="900">
              <a:latin typeface="ＭＳ Ｐ明朝" pitchFamily="18" charset="-128"/>
              <a:ea typeface="ＭＳ Ｐ明朝" pitchFamily="18" charset="-128"/>
              <a:cs typeface="Times New Roman" panose="02020603050405020304" pitchFamily="18" charset="0"/>
            </a:rPr>
            <a:t>㎜</a:t>
          </a:r>
        </a:p>
      </xdr:txBody>
    </xdr:sp>
    <xdr:clientData/>
  </xdr:twoCellAnchor>
  <xdr:oneCellAnchor>
    <xdr:from>
      <xdr:col>9</xdr:col>
      <xdr:colOff>99323</xdr:colOff>
      <xdr:row>10</xdr:row>
      <xdr:rowOff>42333</xdr:rowOff>
    </xdr:from>
    <xdr:ext cx="716590" cy="146198"/>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13748" y="2233083"/>
          <a:ext cx="716590" cy="146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0">
          <a:noAutofit/>
        </a:bodyPr>
        <a:lstStyle/>
        <a:p>
          <a:r>
            <a:rPr kumimoji="1" lang="en-US" altLang="ja-JP" sz="950" b="0">
              <a:solidFill>
                <a:schemeClr val="tx1"/>
              </a:solidFill>
              <a:latin typeface="Times New Roman" panose="02020603050405020304" pitchFamily="18" charset="0"/>
              <a:ea typeface="+mn-ea"/>
              <a:cs typeface="Times New Roman" panose="02020603050405020304" pitchFamily="18" charset="0"/>
            </a:rPr>
            <a:t>RC</a:t>
          </a:r>
          <a:r>
            <a:rPr kumimoji="1" lang="ja-JP" altLang="en-US" sz="950" b="0">
              <a:solidFill>
                <a:schemeClr val="tx1"/>
              </a:solidFill>
              <a:latin typeface="ＭＳ Ｐ明朝" pitchFamily="18" charset="-128"/>
              <a:ea typeface="ＭＳ Ｐ明朝" pitchFamily="18" charset="-128"/>
              <a:cs typeface="Times New Roman" panose="02020603050405020304" pitchFamily="18" charset="0"/>
            </a:rPr>
            <a:t>造布基礎</a:t>
          </a:r>
        </a:p>
      </xdr:txBody>
    </xdr:sp>
    <xdr:clientData/>
  </xdr:oneCellAnchor>
  <xdr:twoCellAnchor>
    <xdr:from>
      <xdr:col>16</xdr:col>
      <xdr:colOff>108794</xdr:colOff>
      <xdr:row>10</xdr:row>
      <xdr:rowOff>33454</xdr:rowOff>
    </xdr:from>
    <xdr:to>
      <xdr:col>21</xdr:col>
      <xdr:colOff>92181</xdr:colOff>
      <xdr:row>10</xdr:row>
      <xdr:rowOff>200572</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101717" y="2231531"/>
          <a:ext cx="606176" cy="16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kumimoji="1" lang="en-US" altLang="ja-JP" sz="950">
              <a:latin typeface="Times New Roman" panose="02020603050405020304" pitchFamily="18" charset="0"/>
              <a:ea typeface="ＭＳ Ｐゴシック" panose="020B0600070205080204" pitchFamily="50" charset="-128"/>
              <a:cs typeface="Times New Roman" panose="02020603050405020304" pitchFamily="18" charset="0"/>
            </a:rPr>
            <a:t>RC</a:t>
          </a:r>
          <a:r>
            <a:rPr kumimoji="1" lang="ja-JP" altLang="en-US" sz="950">
              <a:latin typeface="ＭＳ Ｐ明朝" pitchFamily="18" charset="-128"/>
              <a:ea typeface="ＭＳ Ｐ明朝" pitchFamily="18" charset="-128"/>
              <a:cs typeface="Times New Roman" panose="02020603050405020304" pitchFamily="18" charset="0"/>
            </a:rPr>
            <a:t>造擁壁</a:t>
          </a:r>
        </a:p>
      </xdr:txBody>
    </xdr:sp>
    <xdr:clientData/>
  </xdr:twoCellAnchor>
  <xdr:twoCellAnchor>
    <xdr:from>
      <xdr:col>23</xdr:col>
      <xdr:colOff>15882</xdr:colOff>
      <xdr:row>10</xdr:row>
      <xdr:rowOff>41274</xdr:rowOff>
    </xdr:from>
    <xdr:to>
      <xdr:col>27</xdr:col>
      <xdr:colOff>58216</xdr:colOff>
      <xdr:row>10</xdr:row>
      <xdr:rowOff>205316</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863857" y="2232024"/>
          <a:ext cx="537634" cy="164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50">
              <a:latin typeface="ＭＳ Ｐ明朝" pitchFamily="18" charset="-128"/>
              <a:ea typeface="ＭＳ Ｐ明朝" pitchFamily="18" charset="-128"/>
            </a:rPr>
            <a:t>埋込基礎</a:t>
          </a:r>
        </a:p>
      </xdr:txBody>
    </xdr:sp>
    <xdr:clientData/>
  </xdr:twoCellAnchor>
  <xdr:twoCellAnchor>
    <xdr:from>
      <xdr:col>28</xdr:col>
      <xdr:colOff>111123</xdr:colOff>
      <xdr:row>10</xdr:row>
      <xdr:rowOff>31752</xdr:rowOff>
    </xdr:from>
    <xdr:to>
      <xdr:col>31</xdr:col>
      <xdr:colOff>37042</xdr:colOff>
      <xdr:row>10</xdr:row>
      <xdr:rowOff>190502</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518956" y="2201335"/>
          <a:ext cx="291044"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50" b="0">
              <a:latin typeface="ＭＳ Ｐ明朝" pitchFamily="18" charset="-128"/>
              <a:ea typeface="ＭＳ Ｐ明朝" pitchFamily="18" charset="-128"/>
            </a:rPr>
            <a:t>石垣</a:t>
          </a:r>
        </a:p>
      </xdr:txBody>
    </xdr:sp>
    <xdr:clientData/>
  </xdr:twoCellAnchor>
  <xdr:twoCellAnchor>
    <xdr:from>
      <xdr:col>32</xdr:col>
      <xdr:colOff>89955</xdr:colOff>
      <xdr:row>10</xdr:row>
      <xdr:rowOff>37040</xdr:rowOff>
    </xdr:from>
    <xdr:to>
      <xdr:col>35</xdr:col>
      <xdr:colOff>120650</xdr:colOff>
      <xdr:row>10</xdr:row>
      <xdr:rowOff>195791</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357155" y="2259540"/>
          <a:ext cx="443445" cy="15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その他（</a:t>
          </a:r>
        </a:p>
      </xdr:txBody>
    </xdr:sp>
    <xdr:clientData/>
  </xdr:twoCellAnchor>
  <xdr:twoCellAnchor>
    <xdr:from>
      <xdr:col>9</xdr:col>
      <xdr:colOff>52916</xdr:colOff>
      <xdr:row>16</xdr:row>
      <xdr:rowOff>47626</xdr:rowOff>
    </xdr:from>
    <xdr:to>
      <xdr:col>10</xdr:col>
      <xdr:colOff>100541</xdr:colOff>
      <xdr:row>17</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148291" y="3518959"/>
          <a:ext cx="169333" cy="16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950">
              <a:latin typeface="ＭＳ Ｐ明朝" pitchFamily="18" charset="-128"/>
              <a:ea typeface="ＭＳ Ｐ明朝" pitchFamily="18" charset="-128"/>
            </a:rPr>
            <a:t>有</a:t>
          </a:r>
        </a:p>
      </xdr:txBody>
    </xdr:sp>
    <xdr:clientData/>
  </xdr:twoCellAnchor>
  <xdr:twoCellAnchor>
    <xdr:from>
      <xdr:col>9</xdr:col>
      <xdr:colOff>73268</xdr:colOff>
      <xdr:row>17</xdr:row>
      <xdr:rowOff>26458</xdr:rowOff>
    </xdr:from>
    <xdr:to>
      <xdr:col>10</xdr:col>
      <xdr:colOff>89959</xdr:colOff>
      <xdr:row>17</xdr:row>
      <xdr:rowOff>183173</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194287" y="3763189"/>
          <a:ext cx="141249" cy="15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950">
              <a:latin typeface="ＭＳ Ｐ明朝" pitchFamily="18" charset="-128"/>
              <a:ea typeface="ＭＳ Ｐ明朝" pitchFamily="18" charset="-128"/>
            </a:rPr>
            <a:t>無</a:t>
          </a:r>
        </a:p>
      </xdr:txBody>
    </xdr:sp>
    <xdr:clientData/>
  </xdr:twoCellAnchor>
  <xdr:twoCellAnchor>
    <xdr:from>
      <xdr:col>47</xdr:col>
      <xdr:colOff>84668</xdr:colOff>
      <xdr:row>17</xdr:row>
      <xdr:rowOff>47624</xdr:rowOff>
    </xdr:from>
    <xdr:to>
      <xdr:col>51</xdr:col>
      <xdr:colOff>18144</xdr:colOff>
      <xdr:row>17</xdr:row>
      <xdr:rowOff>190500</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6312960" y="3735916"/>
          <a:ext cx="420309"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latin typeface="ＭＳ Ｐ明朝" pitchFamily="18" charset="-128"/>
              <a:ea typeface="ＭＳ Ｐ明朝" pitchFamily="18" charset="-128"/>
            </a:rPr>
            <a:t>モルタル</a:t>
          </a:r>
        </a:p>
      </xdr:txBody>
    </xdr:sp>
    <xdr:clientData/>
  </xdr:twoCellAnchor>
  <xdr:twoCellAnchor>
    <xdr:from>
      <xdr:col>52</xdr:col>
      <xdr:colOff>40822</xdr:colOff>
      <xdr:row>17</xdr:row>
      <xdr:rowOff>43090</xdr:rowOff>
    </xdr:from>
    <xdr:to>
      <xdr:col>55</xdr:col>
      <xdr:colOff>88448</xdr:colOff>
      <xdr:row>17</xdr:row>
      <xdr:rowOff>185964</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848929" y="3744233"/>
          <a:ext cx="292555"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900">
              <a:latin typeface="ＭＳ Ｐ明朝" pitchFamily="18" charset="-128"/>
              <a:ea typeface="ＭＳ Ｐ明朝" pitchFamily="18" charset="-128"/>
            </a:rPr>
            <a:t>突付</a:t>
          </a:r>
        </a:p>
      </xdr:txBody>
    </xdr:sp>
    <xdr:clientData/>
  </xdr:twoCellAnchor>
  <xdr:twoCellAnchor>
    <xdr:from>
      <xdr:col>37</xdr:col>
      <xdr:colOff>57150</xdr:colOff>
      <xdr:row>19</xdr:row>
      <xdr:rowOff>27517</xdr:rowOff>
    </xdr:from>
    <xdr:to>
      <xdr:col>38</xdr:col>
      <xdr:colOff>66675</xdr:colOff>
      <xdr:row>19</xdr:row>
      <xdr:rowOff>200025</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648200" y="4189942"/>
          <a:ext cx="133350" cy="172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無</a:t>
          </a:r>
        </a:p>
      </xdr:txBody>
    </xdr:sp>
    <xdr:clientData/>
  </xdr:twoCellAnchor>
  <xdr:twoCellAnchor>
    <xdr:from>
      <xdr:col>42</xdr:col>
      <xdr:colOff>117475</xdr:colOff>
      <xdr:row>19</xdr:row>
      <xdr:rowOff>38100</xdr:rowOff>
    </xdr:from>
    <xdr:to>
      <xdr:col>44</xdr:col>
      <xdr:colOff>95250</xdr:colOff>
      <xdr:row>19</xdr:row>
      <xdr:rowOff>200025</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327650" y="4200525"/>
          <a:ext cx="2540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両側</a:t>
          </a:r>
        </a:p>
      </xdr:txBody>
    </xdr:sp>
    <xdr:clientData/>
  </xdr:twoCellAnchor>
  <xdr:twoCellAnchor>
    <xdr:from>
      <xdr:col>9</xdr:col>
      <xdr:colOff>66059</xdr:colOff>
      <xdr:row>20</xdr:row>
      <xdr:rowOff>42335</xdr:rowOff>
    </xdr:from>
    <xdr:to>
      <xdr:col>10</xdr:col>
      <xdr:colOff>97810</xdr:colOff>
      <xdr:row>20</xdr:row>
      <xdr:rowOff>185209</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187078" y="4438489"/>
          <a:ext cx="156309"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950">
              <a:latin typeface="ＭＳ Ｐ明朝" pitchFamily="18" charset="-128"/>
              <a:ea typeface="ＭＳ Ｐ明朝" pitchFamily="18" charset="-128"/>
            </a:rPr>
            <a:t>有</a:t>
          </a:r>
        </a:p>
      </xdr:txBody>
    </xdr:sp>
    <xdr:clientData/>
  </xdr:twoCellAnchor>
  <xdr:twoCellAnchor>
    <xdr:from>
      <xdr:col>12</xdr:col>
      <xdr:colOff>18144</xdr:colOff>
      <xdr:row>20</xdr:row>
      <xdr:rowOff>31749</xdr:rowOff>
    </xdr:from>
    <xdr:to>
      <xdr:col>13</xdr:col>
      <xdr:colOff>39311</xdr:colOff>
      <xdr:row>20</xdr:row>
      <xdr:rowOff>201083</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596573" y="4386035"/>
          <a:ext cx="152702" cy="16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無</a:t>
          </a:r>
        </a:p>
      </xdr:txBody>
    </xdr:sp>
    <xdr:clientData/>
  </xdr:twoCellAnchor>
  <xdr:twoCellAnchor>
    <xdr:from>
      <xdr:col>18</xdr:col>
      <xdr:colOff>89960</xdr:colOff>
      <xdr:row>20</xdr:row>
      <xdr:rowOff>37043</xdr:rowOff>
    </xdr:from>
    <xdr:to>
      <xdr:col>21</xdr:col>
      <xdr:colOff>47625</xdr:colOff>
      <xdr:row>20</xdr:row>
      <xdr:rowOff>201085</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2280710" y="4376210"/>
          <a:ext cx="322790" cy="164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単独</a:t>
          </a:r>
        </a:p>
      </xdr:txBody>
    </xdr:sp>
    <xdr:clientData/>
  </xdr:twoCellAnchor>
  <xdr:twoCellAnchor>
    <xdr:from>
      <xdr:col>23</xdr:col>
      <xdr:colOff>95252</xdr:colOff>
      <xdr:row>20</xdr:row>
      <xdr:rowOff>43091</xdr:rowOff>
    </xdr:from>
    <xdr:to>
      <xdr:col>26</xdr:col>
      <xdr:colOff>42334</xdr:colOff>
      <xdr:row>20</xdr:row>
      <xdr:rowOff>191256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137960" y="4382258"/>
          <a:ext cx="343957" cy="148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連続</a:t>
          </a:r>
        </a:p>
      </xdr:txBody>
    </xdr:sp>
    <xdr:clientData/>
  </xdr:twoCellAnchor>
  <xdr:twoCellAnchor>
    <xdr:from>
      <xdr:col>33</xdr:col>
      <xdr:colOff>92984</xdr:colOff>
      <xdr:row>20</xdr:row>
      <xdr:rowOff>43090</xdr:rowOff>
    </xdr:from>
    <xdr:to>
      <xdr:col>36</xdr:col>
      <xdr:colOff>130025</xdr:colOff>
      <xdr:row>20</xdr:row>
      <xdr:rowOff>185965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4433663" y="4397376"/>
          <a:ext cx="44525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最上段</a:t>
          </a:r>
        </a:p>
      </xdr:txBody>
    </xdr:sp>
    <xdr:clientData/>
  </xdr:twoCellAnchor>
  <xdr:twoCellAnchor>
    <xdr:from>
      <xdr:col>38</xdr:col>
      <xdr:colOff>71813</xdr:colOff>
      <xdr:row>20</xdr:row>
      <xdr:rowOff>26458</xdr:rowOff>
    </xdr:from>
    <xdr:to>
      <xdr:col>41</xdr:col>
      <xdr:colOff>108855</xdr:colOff>
      <xdr:row>20</xdr:row>
      <xdr:rowOff>201083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5083777" y="4380744"/>
          <a:ext cx="431649"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中間部</a:t>
          </a:r>
        </a:p>
      </xdr:txBody>
    </xdr:sp>
    <xdr:clientData/>
  </xdr:twoCellAnchor>
  <xdr:twoCellAnchor>
    <xdr:from>
      <xdr:col>43</xdr:col>
      <xdr:colOff>72571</xdr:colOff>
      <xdr:row>20</xdr:row>
      <xdr:rowOff>31750</xdr:rowOff>
    </xdr:from>
    <xdr:to>
      <xdr:col>47</xdr:col>
      <xdr:colOff>14362</xdr:colOff>
      <xdr:row>20</xdr:row>
      <xdr:rowOff>195792</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742214" y="4386036"/>
          <a:ext cx="467934" cy="164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最下段</a:t>
          </a:r>
        </a:p>
      </xdr:txBody>
    </xdr:sp>
    <xdr:clientData/>
  </xdr:twoCellAnchor>
  <xdr:twoCellAnchor>
    <xdr:from>
      <xdr:col>9</xdr:col>
      <xdr:colOff>105079</xdr:colOff>
      <xdr:row>24</xdr:row>
      <xdr:rowOff>47625</xdr:rowOff>
    </xdr:from>
    <xdr:to>
      <xdr:col>10</xdr:col>
      <xdr:colOff>120955</xdr:colOff>
      <xdr:row>24</xdr:row>
      <xdr:rowOff>190500</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288900" y="5272768"/>
          <a:ext cx="147412"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有</a:t>
          </a:r>
        </a:p>
      </xdr:txBody>
    </xdr:sp>
    <xdr:clientData/>
  </xdr:twoCellAnchor>
  <xdr:twoCellAnchor>
    <xdr:from>
      <xdr:col>12</xdr:col>
      <xdr:colOff>121708</xdr:colOff>
      <xdr:row>24</xdr:row>
      <xdr:rowOff>47626</xdr:rowOff>
    </xdr:from>
    <xdr:to>
      <xdr:col>14</xdr:col>
      <xdr:colOff>10582</xdr:colOff>
      <xdr:row>24</xdr:row>
      <xdr:rowOff>185208</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582208" y="5254626"/>
          <a:ext cx="132291" cy="137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無</a:t>
          </a:r>
        </a:p>
      </xdr:txBody>
    </xdr:sp>
    <xdr:clientData/>
  </xdr:twoCellAnchor>
  <xdr:twoCellAnchor>
    <xdr:from>
      <xdr:col>9</xdr:col>
      <xdr:colOff>100542</xdr:colOff>
      <xdr:row>25</xdr:row>
      <xdr:rowOff>37039</xdr:rowOff>
    </xdr:from>
    <xdr:to>
      <xdr:col>10</xdr:col>
      <xdr:colOff>105834</xdr:colOff>
      <xdr:row>25</xdr:row>
      <xdr:rowOff>179916</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291167" y="5460997"/>
          <a:ext cx="137584" cy="142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有</a:t>
          </a:r>
        </a:p>
      </xdr:txBody>
    </xdr:sp>
    <xdr:clientData/>
  </xdr:twoCellAnchor>
  <xdr:twoCellAnchor>
    <xdr:from>
      <xdr:col>12</xdr:col>
      <xdr:colOff>120194</xdr:colOff>
      <xdr:row>25</xdr:row>
      <xdr:rowOff>31749</xdr:rowOff>
    </xdr:from>
    <xdr:to>
      <xdr:col>14</xdr:col>
      <xdr:colOff>5292</xdr:colOff>
      <xdr:row>25</xdr:row>
      <xdr:rowOff>195790</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707694" y="5455707"/>
          <a:ext cx="149681" cy="164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無</a:t>
          </a:r>
        </a:p>
      </xdr:txBody>
    </xdr:sp>
    <xdr:clientData/>
  </xdr:twoCellAnchor>
  <xdr:twoCellAnchor>
    <xdr:from>
      <xdr:col>19</xdr:col>
      <xdr:colOff>55942</xdr:colOff>
      <xdr:row>24</xdr:row>
      <xdr:rowOff>43090</xdr:rowOff>
    </xdr:from>
    <xdr:to>
      <xdr:col>22</xdr:col>
      <xdr:colOff>71439</xdr:colOff>
      <xdr:row>24</xdr:row>
      <xdr:rowOff>182564</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2619755" y="5377090"/>
          <a:ext cx="420309" cy="139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ＭＳ Ｐ明朝" pitchFamily="18" charset="-128"/>
              <a:ea typeface="ＭＳ Ｐ明朝" pitchFamily="18" charset="-128"/>
            </a:rPr>
            <a:t>目地部</a:t>
          </a:r>
        </a:p>
      </xdr:txBody>
    </xdr:sp>
    <xdr:clientData/>
  </xdr:twoCellAnchor>
  <xdr:twoCellAnchor>
    <xdr:from>
      <xdr:col>23</xdr:col>
      <xdr:colOff>114150</xdr:colOff>
      <xdr:row>24</xdr:row>
      <xdr:rowOff>47626</xdr:rowOff>
    </xdr:from>
    <xdr:to>
      <xdr:col>27</xdr:col>
      <xdr:colOff>63500</xdr:colOff>
      <xdr:row>24</xdr:row>
      <xdr:rowOff>185210</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3156858" y="5254626"/>
          <a:ext cx="478517" cy="13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ＭＳ Ｐ明朝" pitchFamily="18" charset="-128"/>
              <a:ea typeface="ＭＳ Ｐ明朝" pitchFamily="18" charset="-128"/>
            </a:rPr>
            <a:t>ﾌﾞﾛｯｸ面</a:t>
          </a:r>
        </a:p>
      </xdr:txBody>
    </xdr:sp>
    <xdr:clientData/>
  </xdr:twoCellAnchor>
  <xdr:twoCellAnchor>
    <xdr:from>
      <xdr:col>20</xdr:col>
      <xdr:colOff>15875</xdr:colOff>
      <xdr:row>25</xdr:row>
      <xdr:rowOff>31750</xdr:rowOff>
    </xdr:from>
    <xdr:to>
      <xdr:col>21</xdr:col>
      <xdr:colOff>37042</xdr:colOff>
      <xdr:row>25</xdr:row>
      <xdr:rowOff>195792</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450042" y="5455708"/>
          <a:ext cx="142875" cy="164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ＭＳ Ｐ明朝" pitchFamily="18" charset="-128"/>
              <a:ea typeface="ＭＳ Ｐ明朝" pitchFamily="18" charset="-128"/>
            </a:rPr>
            <a:t>小</a:t>
          </a:r>
        </a:p>
      </xdr:txBody>
    </xdr:sp>
    <xdr:clientData/>
  </xdr:twoCellAnchor>
  <xdr:twoCellAnchor>
    <xdr:from>
      <xdr:col>24</xdr:col>
      <xdr:colOff>79375</xdr:colOff>
      <xdr:row>25</xdr:row>
      <xdr:rowOff>26459</xdr:rowOff>
    </xdr:from>
    <xdr:to>
      <xdr:col>25</xdr:col>
      <xdr:colOff>79375</xdr:colOff>
      <xdr:row>25</xdr:row>
      <xdr:rowOff>201084</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3000375" y="5450417"/>
          <a:ext cx="121708"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ＭＳ Ｐ明朝" pitchFamily="18" charset="-128"/>
              <a:ea typeface="ＭＳ Ｐ明朝" pitchFamily="18" charset="-128"/>
            </a:rPr>
            <a:t>大</a:t>
          </a:r>
        </a:p>
      </xdr:txBody>
    </xdr:sp>
    <xdr:clientData/>
  </xdr:twoCellAnchor>
  <xdr:twoCellAnchor>
    <xdr:from>
      <xdr:col>41</xdr:col>
      <xdr:colOff>5288</xdr:colOff>
      <xdr:row>24</xdr:row>
      <xdr:rowOff>42335</xdr:rowOff>
    </xdr:from>
    <xdr:to>
      <xdr:col>42</xdr:col>
      <xdr:colOff>31747</xdr:colOff>
      <xdr:row>24</xdr:row>
      <xdr:rowOff>195792</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5411859" y="5267478"/>
          <a:ext cx="157995" cy="15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ＭＳ Ｐ明朝" pitchFamily="18" charset="-128"/>
              <a:ea typeface="ＭＳ Ｐ明朝" pitchFamily="18" charset="-128"/>
            </a:rPr>
            <a:t>無</a:t>
          </a:r>
        </a:p>
      </xdr:txBody>
    </xdr:sp>
    <xdr:clientData/>
  </xdr:twoCellAnchor>
  <xdr:twoCellAnchor>
    <xdr:from>
      <xdr:col>46</xdr:col>
      <xdr:colOff>100541</xdr:colOff>
      <xdr:row>24</xdr:row>
      <xdr:rowOff>39311</xdr:rowOff>
    </xdr:from>
    <xdr:to>
      <xdr:col>51</xdr:col>
      <xdr:colOff>31749</xdr:colOff>
      <xdr:row>24</xdr:row>
      <xdr:rowOff>198061</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6164791" y="5264454"/>
          <a:ext cx="552601"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1</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2</a:t>
          </a:r>
          <a:r>
            <a:rPr kumimoji="1" lang="ja-JP" altLang="en-US" sz="1000">
              <a:latin typeface="ＭＳ Ｐ明朝" pitchFamily="18" charset="-128"/>
              <a:ea typeface="ＭＳ Ｐ明朝" pitchFamily="18" charset="-128"/>
              <a:cs typeface="Times New Roman" panose="02020603050405020304" pitchFamily="18" charset="0"/>
            </a:rPr>
            <a:t>ヵ所</a:t>
          </a:r>
        </a:p>
      </xdr:txBody>
    </xdr:sp>
    <xdr:clientData/>
  </xdr:twoCellAnchor>
  <xdr:twoCellAnchor>
    <xdr:from>
      <xdr:col>41</xdr:col>
      <xdr:colOff>15875</xdr:colOff>
      <xdr:row>25</xdr:row>
      <xdr:rowOff>37042</xdr:rowOff>
    </xdr:from>
    <xdr:to>
      <xdr:col>45</xdr:col>
      <xdr:colOff>31752</xdr:colOff>
      <xdr:row>25</xdr:row>
      <xdr:rowOff>179917</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5005917" y="5461000"/>
          <a:ext cx="50271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3</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5</a:t>
          </a:r>
          <a:r>
            <a:rPr kumimoji="1" lang="ja-JP" altLang="en-US" sz="1000">
              <a:latin typeface="ＭＳ Ｐ明朝" pitchFamily="18" charset="-128"/>
              <a:ea typeface="ＭＳ Ｐ明朝" pitchFamily="18" charset="-128"/>
            </a:rPr>
            <a:t>ヵ所</a:t>
          </a:r>
        </a:p>
      </xdr:txBody>
    </xdr:sp>
    <xdr:clientData/>
  </xdr:twoCellAnchor>
  <xdr:twoCellAnchor>
    <xdr:from>
      <xdr:col>46</xdr:col>
      <xdr:colOff>94495</xdr:colOff>
      <xdr:row>25</xdr:row>
      <xdr:rowOff>31750</xdr:rowOff>
    </xdr:from>
    <xdr:to>
      <xdr:col>51</xdr:col>
      <xdr:colOff>83912</xdr:colOff>
      <xdr:row>25</xdr:row>
      <xdr:rowOff>190500</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6158745" y="5474607"/>
          <a:ext cx="61081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6</a:t>
          </a:r>
          <a:r>
            <a:rPr kumimoji="1" lang="ja-JP" altLang="en-US" sz="1000">
              <a:latin typeface="ＭＳ Ｐ明朝" pitchFamily="18" charset="-128"/>
              <a:ea typeface="ＭＳ Ｐ明朝" pitchFamily="18" charset="-128"/>
              <a:cs typeface="Times New Roman" panose="02020603050405020304" pitchFamily="18" charset="0"/>
            </a:rPr>
            <a:t>ヵ所以上</a:t>
          </a:r>
        </a:p>
      </xdr:txBody>
    </xdr:sp>
    <xdr:clientData/>
  </xdr:twoCellAnchor>
  <xdr:twoCellAnchor>
    <xdr:from>
      <xdr:col>9</xdr:col>
      <xdr:colOff>89957</xdr:colOff>
      <xdr:row>26</xdr:row>
      <xdr:rowOff>58209</xdr:rowOff>
    </xdr:from>
    <xdr:to>
      <xdr:col>13</xdr:col>
      <xdr:colOff>52917</xdr:colOff>
      <xdr:row>26</xdr:row>
      <xdr:rowOff>211667</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185332" y="5699126"/>
          <a:ext cx="449793" cy="153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cs typeface="Times New Roman" panose="02020603050405020304" pitchFamily="18" charset="0"/>
            </a:rPr>
            <a:t>h</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200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15</xdr:col>
      <xdr:colOff>16633</xdr:colOff>
      <xdr:row>26</xdr:row>
      <xdr:rowOff>52916</xdr:rowOff>
    </xdr:from>
    <xdr:to>
      <xdr:col>21</xdr:col>
      <xdr:colOff>11343</xdr:colOff>
      <xdr:row>27</xdr:row>
      <xdr:rowOff>5291</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989669" y="5713487"/>
          <a:ext cx="783924" cy="17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200</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i="1">
              <a:latin typeface="Times New Roman" panose="02020603050405020304" pitchFamily="18" charset="0"/>
              <a:cs typeface="Times New Roman" panose="02020603050405020304" pitchFamily="18" charset="0"/>
            </a:rPr>
            <a:t>h</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400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33</xdr:col>
      <xdr:colOff>68795</xdr:colOff>
      <xdr:row>27</xdr:row>
      <xdr:rowOff>21167</xdr:rowOff>
    </xdr:from>
    <xdr:to>
      <xdr:col>36</xdr:col>
      <xdr:colOff>127003</xdr:colOff>
      <xdr:row>27</xdr:row>
      <xdr:rowOff>190500</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4434420" y="5879042"/>
          <a:ext cx="465666" cy="16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敷地側</a:t>
          </a:r>
        </a:p>
      </xdr:txBody>
    </xdr:sp>
    <xdr:clientData/>
  </xdr:twoCellAnchor>
  <xdr:twoCellAnchor>
    <xdr:from>
      <xdr:col>9</xdr:col>
      <xdr:colOff>78154</xdr:colOff>
      <xdr:row>27</xdr:row>
      <xdr:rowOff>37040</xdr:rowOff>
    </xdr:from>
    <xdr:to>
      <xdr:col>15</xdr:col>
      <xdr:colOff>108392</xdr:colOff>
      <xdr:row>27</xdr:row>
      <xdr:rowOff>179915</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flipH="1">
          <a:off x="1199173" y="5971848"/>
          <a:ext cx="777584"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en-US" altLang="ja-JP" sz="1000">
              <a:latin typeface="Times New Roman" panose="02020603050405020304" pitchFamily="18" charset="0"/>
              <a:cs typeface="Times New Roman" panose="02020603050405020304" pitchFamily="18" charset="0"/>
            </a:rPr>
            <a:t>400</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i="1">
              <a:latin typeface="Times New Roman" panose="02020603050405020304" pitchFamily="18" charset="0"/>
              <a:cs typeface="Times New Roman" panose="02020603050405020304" pitchFamily="18" charset="0"/>
            </a:rPr>
            <a:t>h</a:t>
          </a:r>
          <a:r>
            <a:rPr kumimoji="1" lang="ja-JP" altLang="en-US" sz="1000" i="0">
              <a:latin typeface="Times New Roman" panose="02020603050405020304" pitchFamily="18" charset="0"/>
              <a:cs typeface="Times New Roman" panose="02020603050405020304" pitchFamily="18" charset="0"/>
            </a:rPr>
            <a:t>≦</a:t>
          </a:r>
          <a:r>
            <a:rPr kumimoji="1" lang="en-US" altLang="ja-JP" sz="1000" i="0">
              <a:latin typeface="Times New Roman" panose="02020603050405020304" pitchFamily="18" charset="0"/>
              <a:cs typeface="Times New Roman" panose="02020603050405020304" pitchFamily="18" charset="0"/>
            </a:rPr>
            <a:t>800</a:t>
          </a:r>
          <a:endParaRPr kumimoji="1" lang="ja-JP" altLang="en-US" sz="1000" i="0">
            <a:latin typeface="Times New Roman" panose="02020603050405020304" pitchFamily="18" charset="0"/>
            <a:cs typeface="Times New Roman" panose="02020603050405020304" pitchFamily="18" charset="0"/>
          </a:endParaRPr>
        </a:p>
      </xdr:txBody>
    </xdr:sp>
    <xdr:clientData/>
  </xdr:twoCellAnchor>
  <xdr:twoCellAnchor>
    <xdr:from>
      <xdr:col>17</xdr:col>
      <xdr:colOff>71817</xdr:colOff>
      <xdr:row>27</xdr:row>
      <xdr:rowOff>31751</xdr:rowOff>
    </xdr:from>
    <xdr:to>
      <xdr:col>21</xdr:col>
      <xdr:colOff>19656</xdr:colOff>
      <xdr:row>27</xdr:row>
      <xdr:rowOff>185209</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2307924" y="5910037"/>
          <a:ext cx="473982" cy="153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cs typeface="Times New Roman" panose="02020603050405020304" pitchFamily="18" charset="0"/>
            </a:rPr>
            <a:t>h</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800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28</xdr:col>
      <xdr:colOff>68792</xdr:colOff>
      <xdr:row>26</xdr:row>
      <xdr:rowOff>63500</xdr:rowOff>
    </xdr:from>
    <xdr:to>
      <xdr:col>29</xdr:col>
      <xdr:colOff>111125</xdr:colOff>
      <xdr:row>27</xdr:row>
      <xdr:rowOff>1</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772959" y="5704417"/>
          <a:ext cx="174624" cy="153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有</a:t>
          </a:r>
        </a:p>
      </xdr:txBody>
    </xdr:sp>
    <xdr:clientData/>
  </xdr:twoCellAnchor>
  <xdr:twoCellAnchor>
    <xdr:from>
      <xdr:col>28</xdr:col>
      <xdr:colOff>72572</xdr:colOff>
      <xdr:row>27</xdr:row>
      <xdr:rowOff>42332</xdr:rowOff>
    </xdr:from>
    <xdr:to>
      <xdr:col>29</xdr:col>
      <xdr:colOff>93737</xdr:colOff>
      <xdr:row>27</xdr:row>
      <xdr:rowOff>185207</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776739" y="5900207"/>
          <a:ext cx="153456"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無</a:t>
          </a:r>
        </a:p>
      </xdr:txBody>
    </xdr:sp>
    <xdr:clientData/>
  </xdr:twoCellAnchor>
  <xdr:twoCellAnchor>
    <xdr:from>
      <xdr:col>33</xdr:col>
      <xdr:colOff>69550</xdr:colOff>
      <xdr:row>26</xdr:row>
      <xdr:rowOff>58963</xdr:rowOff>
    </xdr:from>
    <xdr:to>
      <xdr:col>36</xdr:col>
      <xdr:colOff>85425</xdr:colOff>
      <xdr:row>26</xdr:row>
      <xdr:rowOff>207130</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4435175" y="5699880"/>
          <a:ext cx="423333" cy="14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1">
              <a:latin typeface="ＭＳ Ｐ明朝" pitchFamily="18" charset="-128"/>
              <a:ea typeface="ＭＳ Ｐ明朝" pitchFamily="18" charset="-128"/>
            </a:rPr>
            <a:t>道路側</a:t>
          </a:r>
        </a:p>
      </xdr:txBody>
    </xdr:sp>
    <xdr:clientData/>
  </xdr:twoCellAnchor>
  <xdr:twoCellAnchor>
    <xdr:from>
      <xdr:col>40</xdr:col>
      <xdr:colOff>78621</xdr:colOff>
      <xdr:row>26</xdr:row>
      <xdr:rowOff>31751</xdr:rowOff>
    </xdr:from>
    <xdr:to>
      <xdr:col>44</xdr:col>
      <xdr:colOff>41577</xdr:colOff>
      <xdr:row>26</xdr:row>
      <xdr:rowOff>211667</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5353657" y="5692322"/>
          <a:ext cx="489099"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ea typeface="+mj-ea"/>
              <a:cs typeface="Times New Roman" panose="02020603050405020304" pitchFamily="18" charset="0"/>
            </a:rPr>
            <a:t>θ</a:t>
          </a:r>
          <a:r>
            <a:rPr kumimoji="1" lang="ja-JP" altLang="en-US" sz="1000">
              <a:latin typeface="Times New Roman" panose="02020603050405020304" pitchFamily="18" charset="0"/>
              <a:ea typeface="+mj-ea"/>
              <a:cs typeface="Times New Roman" panose="02020603050405020304" pitchFamily="18" charset="0"/>
            </a:rPr>
            <a:t>≦</a:t>
          </a:r>
          <a:r>
            <a:rPr kumimoji="1" lang="en-US" altLang="ja-JP" sz="1000">
              <a:latin typeface="Times New Roman" pitchFamily="18" charset="0"/>
              <a:ea typeface="ＭＳ Ｐ明朝" pitchFamily="18" charset="-128"/>
              <a:cs typeface="Times New Roman" pitchFamily="18" charset="0"/>
            </a:rPr>
            <a:t>1</a:t>
          </a:r>
          <a:r>
            <a:rPr kumimoji="1" lang="ja-JP" altLang="en-US" sz="1000">
              <a:latin typeface="Times New Roman" pitchFamily="18" charset="0"/>
              <a:ea typeface="ＭＳ Ｐ明朝" pitchFamily="18" charset="-128"/>
              <a:cs typeface="Times New Roman" pitchFamily="18" charset="0"/>
            </a:rPr>
            <a:t>度</a:t>
          </a:r>
          <a:endParaRPr kumimoji="1" lang="en-US" altLang="ja-JP" sz="1000">
            <a:latin typeface="Times New Roman" pitchFamily="18" charset="0"/>
            <a:ea typeface="ＭＳ Ｐ明朝" pitchFamily="18" charset="-128"/>
            <a:cs typeface="Times New Roman" pitchFamily="18" charset="0"/>
          </a:endParaRPr>
        </a:p>
      </xdr:txBody>
    </xdr:sp>
    <xdr:clientData/>
  </xdr:twoCellAnchor>
  <xdr:twoCellAnchor>
    <xdr:from>
      <xdr:col>45</xdr:col>
      <xdr:colOff>31693</xdr:colOff>
      <xdr:row>26</xdr:row>
      <xdr:rowOff>21981</xdr:rowOff>
    </xdr:from>
    <xdr:to>
      <xdr:col>51</xdr:col>
      <xdr:colOff>80596</xdr:colOff>
      <xdr:row>27</xdr:row>
      <xdr:rowOff>7327</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5673424" y="5736981"/>
          <a:ext cx="766941"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itchFamily="18" charset="0"/>
              <a:ea typeface="ＭＳ Ｐ明朝" pitchFamily="18" charset="-128"/>
              <a:cs typeface="Times New Roman" pitchFamily="18" charset="0"/>
            </a:rPr>
            <a:t>1</a:t>
          </a:r>
          <a:r>
            <a:rPr kumimoji="1" lang="ja-JP" altLang="en-US" sz="1000">
              <a:latin typeface="Times New Roman" pitchFamily="18" charset="0"/>
              <a:ea typeface="ＭＳ Ｐ明朝" pitchFamily="18" charset="-128"/>
              <a:cs typeface="Times New Roman" pitchFamily="18" charset="0"/>
            </a:rPr>
            <a:t>度＜</a:t>
          </a:r>
          <a:r>
            <a:rPr kumimoji="1" lang="en-US" altLang="ja-JP" sz="1000" i="1">
              <a:latin typeface="Times New Roman" panose="02020603050405020304" pitchFamily="18" charset="0"/>
              <a:ea typeface="+mn-ea"/>
              <a:cs typeface="Times New Roman" panose="02020603050405020304" pitchFamily="18" charset="0"/>
            </a:rPr>
            <a:t>θ</a:t>
          </a:r>
          <a:r>
            <a:rPr kumimoji="1" lang="ja-JP" altLang="en-US" sz="1000">
              <a:latin typeface="Times New Roman" panose="02020603050405020304" pitchFamily="18" charset="0"/>
              <a:ea typeface="+mn-ea"/>
              <a:cs typeface="Times New Roman" panose="02020603050405020304" pitchFamily="18" charset="0"/>
            </a:rPr>
            <a:t>≦</a:t>
          </a:r>
          <a:r>
            <a:rPr kumimoji="1" lang="en-US" altLang="ja-JP" sz="1000">
              <a:latin typeface="Times New Roman" panose="02020603050405020304" pitchFamily="18" charset="0"/>
              <a:ea typeface="+mn-ea"/>
              <a:cs typeface="Times New Roman" panose="02020603050405020304" pitchFamily="18" charset="0"/>
            </a:rPr>
            <a:t>3</a:t>
          </a:r>
          <a:r>
            <a:rPr kumimoji="1" lang="ja-JP" altLang="en-US" sz="1000">
              <a:latin typeface="ＭＳ Ｐ明朝" pitchFamily="18" charset="-128"/>
              <a:ea typeface="ＭＳ Ｐ明朝" pitchFamily="18" charset="-128"/>
              <a:cs typeface="Times New Roman" panose="02020603050405020304" pitchFamily="18" charset="0"/>
            </a:rPr>
            <a:t>度</a:t>
          </a:r>
        </a:p>
      </xdr:txBody>
    </xdr:sp>
    <xdr:clientData/>
  </xdr:twoCellAnchor>
  <xdr:twoCellAnchor>
    <xdr:from>
      <xdr:col>40</xdr:col>
      <xdr:colOff>77865</xdr:colOff>
      <xdr:row>27</xdr:row>
      <xdr:rowOff>14655</xdr:rowOff>
    </xdr:from>
    <xdr:to>
      <xdr:col>46</xdr:col>
      <xdr:colOff>36286</xdr:colOff>
      <xdr:row>27</xdr:row>
      <xdr:rowOff>197827</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5067500" y="5949463"/>
          <a:ext cx="735074" cy="183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ea typeface="+mj-ea"/>
              <a:cs typeface="Times New Roman" panose="02020603050405020304" pitchFamily="18" charset="0"/>
            </a:rPr>
            <a:t>3</a:t>
          </a:r>
          <a:r>
            <a:rPr kumimoji="1" lang="ja-JP" altLang="en-US" sz="1000">
              <a:latin typeface="ＭＳ Ｐ明朝" pitchFamily="18" charset="-128"/>
              <a:ea typeface="ＭＳ Ｐ明朝" pitchFamily="18" charset="-128"/>
              <a:cs typeface="Times New Roman" panose="02020603050405020304" pitchFamily="18" charset="0"/>
            </a:rPr>
            <a:t>度＜</a:t>
          </a:r>
          <a:r>
            <a:rPr kumimoji="1" lang="en-US" altLang="ja-JP" sz="1000" i="1">
              <a:latin typeface="Times New Roman" panose="02020603050405020304" pitchFamily="18" charset="0"/>
              <a:ea typeface="+mj-ea"/>
              <a:cs typeface="Times New Roman" panose="02020603050405020304" pitchFamily="18" charset="0"/>
            </a:rPr>
            <a:t>θ</a:t>
          </a:r>
          <a:r>
            <a:rPr kumimoji="1" lang="ja-JP" altLang="en-US" sz="1000">
              <a:latin typeface="Times New Roman" panose="02020603050405020304" pitchFamily="18" charset="0"/>
              <a:ea typeface="+mj-ea"/>
              <a:cs typeface="Times New Roman" panose="02020603050405020304" pitchFamily="18" charset="0"/>
            </a:rPr>
            <a:t>≦</a:t>
          </a:r>
          <a:r>
            <a:rPr kumimoji="1" lang="en-US" altLang="ja-JP" sz="1000">
              <a:latin typeface="Times New Roman" panose="02020603050405020304" pitchFamily="18" charset="0"/>
              <a:ea typeface="+mj-ea"/>
              <a:cs typeface="Times New Roman" panose="02020603050405020304" pitchFamily="18" charset="0"/>
            </a:rPr>
            <a:t>5</a:t>
          </a:r>
          <a:r>
            <a:rPr kumimoji="1" lang="ja-JP" altLang="en-US" sz="1000">
              <a:latin typeface="ＭＳ Ｐ明朝" pitchFamily="18" charset="-128"/>
              <a:ea typeface="ＭＳ Ｐ明朝" pitchFamily="18" charset="-128"/>
              <a:cs typeface="Times New Roman" panose="02020603050405020304" pitchFamily="18" charset="0"/>
            </a:rPr>
            <a:t>度</a:t>
          </a:r>
        </a:p>
      </xdr:txBody>
    </xdr:sp>
    <xdr:clientData/>
  </xdr:twoCellAnchor>
  <xdr:twoCellAnchor>
    <xdr:from>
      <xdr:col>47</xdr:col>
      <xdr:colOff>114909</xdr:colOff>
      <xdr:row>27</xdr:row>
      <xdr:rowOff>21166</xdr:rowOff>
    </xdr:from>
    <xdr:to>
      <xdr:col>51</xdr:col>
      <xdr:colOff>56701</xdr:colOff>
      <xdr:row>27</xdr:row>
      <xdr:rowOff>185207</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6310695" y="5899452"/>
          <a:ext cx="431649" cy="164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cs typeface="Times New Roman" panose="02020603050405020304" pitchFamily="18" charset="0"/>
            </a:rPr>
            <a:t>θ</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5</a:t>
          </a:r>
          <a:r>
            <a:rPr kumimoji="1" lang="ja-JP" altLang="en-US" sz="1000">
              <a:latin typeface="ＭＳ Ｐ明朝" pitchFamily="18" charset="-128"/>
              <a:ea typeface="ＭＳ Ｐ明朝" pitchFamily="18" charset="-128"/>
              <a:cs typeface="Times New Roman" panose="02020603050405020304" pitchFamily="18" charset="0"/>
            </a:rPr>
            <a:t>度</a:t>
          </a:r>
        </a:p>
      </xdr:txBody>
    </xdr:sp>
    <xdr:clientData/>
  </xdr:twoCellAnchor>
  <xdr:twoCellAnchor>
    <xdr:from>
      <xdr:col>12</xdr:col>
      <xdr:colOff>128513</xdr:colOff>
      <xdr:row>28</xdr:row>
      <xdr:rowOff>38553</xdr:rowOff>
    </xdr:from>
    <xdr:to>
      <xdr:col>14</xdr:col>
      <xdr:colOff>38555</xdr:colOff>
      <xdr:row>28</xdr:row>
      <xdr:rowOff>192012</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706942" y="6134553"/>
          <a:ext cx="173113" cy="153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有</a:t>
          </a:r>
        </a:p>
      </xdr:txBody>
    </xdr:sp>
    <xdr:clientData/>
  </xdr:twoCellAnchor>
  <xdr:twoCellAnchor>
    <xdr:from>
      <xdr:col>16</xdr:col>
      <xdr:colOff>66525</xdr:colOff>
      <xdr:row>28</xdr:row>
      <xdr:rowOff>31750</xdr:rowOff>
    </xdr:from>
    <xdr:to>
      <xdr:col>17</xdr:col>
      <xdr:colOff>103566</xdr:colOff>
      <xdr:row>28</xdr:row>
      <xdr:rowOff>206375</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2171096" y="6127750"/>
          <a:ext cx="168577"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無</a:t>
          </a:r>
        </a:p>
      </xdr:txBody>
    </xdr:sp>
    <xdr:clientData/>
  </xdr:twoCellAnchor>
  <xdr:twoCellAnchor>
    <xdr:from>
      <xdr:col>13</xdr:col>
      <xdr:colOff>90717</xdr:colOff>
      <xdr:row>29</xdr:row>
      <xdr:rowOff>27214</xdr:rowOff>
    </xdr:from>
    <xdr:to>
      <xdr:col>14</xdr:col>
      <xdr:colOff>106592</xdr:colOff>
      <xdr:row>29</xdr:row>
      <xdr:rowOff>191256</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800681" y="6340928"/>
          <a:ext cx="147411" cy="164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無</a:t>
          </a:r>
        </a:p>
      </xdr:txBody>
    </xdr:sp>
    <xdr:clientData/>
  </xdr:twoCellAnchor>
  <xdr:twoCellAnchor>
    <xdr:from>
      <xdr:col>10</xdr:col>
      <xdr:colOff>46114</xdr:colOff>
      <xdr:row>29</xdr:row>
      <xdr:rowOff>26458</xdr:rowOff>
    </xdr:from>
    <xdr:to>
      <xdr:col>11</xdr:col>
      <xdr:colOff>67280</xdr:colOff>
      <xdr:row>29</xdr:row>
      <xdr:rowOff>190500</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361471" y="6340172"/>
          <a:ext cx="152702" cy="164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有</a:t>
          </a:r>
        </a:p>
      </xdr:txBody>
    </xdr:sp>
    <xdr:clientData/>
  </xdr:twoCellAnchor>
  <xdr:twoCellAnchor>
    <xdr:from>
      <xdr:col>23</xdr:col>
      <xdr:colOff>130024</xdr:colOff>
      <xdr:row>28</xdr:row>
      <xdr:rowOff>37043</xdr:rowOff>
    </xdr:from>
    <xdr:to>
      <xdr:col>25</xdr:col>
      <xdr:colOff>24191</xdr:colOff>
      <xdr:row>28</xdr:row>
      <xdr:rowOff>195793</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155345" y="6133043"/>
          <a:ext cx="157239"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有</a:t>
          </a:r>
        </a:p>
      </xdr:txBody>
    </xdr:sp>
    <xdr:clientData/>
  </xdr:twoCellAnchor>
  <xdr:twoCellAnchor>
    <xdr:from>
      <xdr:col>27</xdr:col>
      <xdr:colOff>68036</xdr:colOff>
      <xdr:row>28</xdr:row>
      <xdr:rowOff>47626</xdr:rowOff>
    </xdr:from>
    <xdr:to>
      <xdr:col>28</xdr:col>
      <xdr:colOff>99788</xdr:colOff>
      <xdr:row>28</xdr:row>
      <xdr:rowOff>190501</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639911" y="6122459"/>
          <a:ext cx="164044"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無</a:t>
          </a:r>
        </a:p>
      </xdr:txBody>
    </xdr:sp>
    <xdr:clientData/>
  </xdr:twoCellAnchor>
  <xdr:twoCellAnchor>
    <xdr:from>
      <xdr:col>37</xdr:col>
      <xdr:colOff>3777</xdr:colOff>
      <xdr:row>28</xdr:row>
      <xdr:rowOff>42332</xdr:rowOff>
    </xdr:from>
    <xdr:to>
      <xdr:col>41</xdr:col>
      <xdr:colOff>67276</xdr:colOff>
      <xdr:row>28</xdr:row>
      <xdr:rowOff>185207</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884206" y="6138332"/>
          <a:ext cx="589641"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000" i="1">
              <a:latin typeface="Times New Roman" panose="02020603050405020304" pitchFamily="18" charset="0"/>
              <a:cs typeface="Times New Roman" panose="02020603050405020304" pitchFamily="18" charset="0"/>
            </a:rPr>
            <a:t>ℓ</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900</a:t>
          </a:r>
          <a:r>
            <a:rPr kumimoji="1" lang="ja-JP" altLang="en-US" sz="200">
              <a:latin typeface="Times New Roman" panose="02020603050405020304" pitchFamily="18" charset="0"/>
              <a:cs typeface="Times New Roman" panose="02020603050405020304" pitchFamily="18" charset="0"/>
            </a:rPr>
            <a:t>　</a:t>
          </a:r>
          <a:r>
            <a:rPr kumimoji="1" lang="ja-JP" altLang="en-US" sz="1000">
              <a:latin typeface="ＭＳ Ｐ明朝" pitchFamily="18" charset="-128"/>
              <a:ea typeface="ＭＳ Ｐ明朝" pitchFamily="18" charset="-128"/>
              <a:cs typeface="Times New Roman" panose="02020603050405020304" pitchFamily="18" charset="0"/>
            </a:rPr>
            <a:t>㎜</a:t>
          </a:r>
        </a:p>
      </xdr:txBody>
    </xdr:sp>
    <xdr:clientData/>
  </xdr:twoCellAnchor>
  <xdr:twoCellAnchor>
    <xdr:from>
      <xdr:col>43</xdr:col>
      <xdr:colOff>42333</xdr:colOff>
      <xdr:row>28</xdr:row>
      <xdr:rowOff>31751</xdr:rowOff>
    </xdr:from>
    <xdr:to>
      <xdr:col>48</xdr:col>
      <xdr:colOff>42333</xdr:colOff>
      <xdr:row>28</xdr:row>
      <xdr:rowOff>195793</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5275791" y="6106584"/>
          <a:ext cx="603250" cy="164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000" i="1">
              <a:latin typeface="Times New Roman" panose="02020603050405020304" pitchFamily="18" charset="0"/>
              <a:cs typeface="Times New Roman" panose="02020603050405020304" pitchFamily="18" charset="0"/>
            </a:rPr>
            <a:t>ℓ</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900</a:t>
          </a:r>
          <a:r>
            <a:rPr kumimoji="1" lang="ja-JP" altLang="en-US" sz="200">
              <a:latin typeface="Times New Roman" panose="02020603050405020304" pitchFamily="18" charset="0"/>
              <a:cs typeface="Times New Roman" panose="02020603050405020304" pitchFamily="18" charset="0"/>
            </a:rPr>
            <a:t>　</a:t>
          </a:r>
          <a:r>
            <a:rPr kumimoji="1" lang="ja-JP" altLang="en-US" sz="1000">
              <a:latin typeface="ＭＳ Ｐ明朝" pitchFamily="18" charset="-128"/>
              <a:ea typeface="ＭＳ Ｐ明朝" pitchFamily="18" charset="-128"/>
              <a:cs typeface="Times New Roman" pitchFamily="18" charset="0"/>
            </a:rPr>
            <a:t>㎜</a:t>
          </a:r>
        </a:p>
      </xdr:txBody>
    </xdr:sp>
    <xdr:clientData/>
  </xdr:twoCellAnchor>
  <xdr:twoCellAnchor>
    <xdr:from>
      <xdr:col>29</xdr:col>
      <xdr:colOff>5291</xdr:colOff>
      <xdr:row>29</xdr:row>
      <xdr:rowOff>30238</xdr:rowOff>
    </xdr:from>
    <xdr:to>
      <xdr:col>33</xdr:col>
      <xdr:colOff>42333</xdr:colOff>
      <xdr:row>29</xdr:row>
      <xdr:rowOff>190502</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819827" y="6343952"/>
          <a:ext cx="563185" cy="160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en-US" altLang="ja-JP" sz="1000" i="1">
              <a:latin typeface="Times New Roman" panose="02020603050405020304" pitchFamily="18" charset="0"/>
              <a:cs typeface="Times New Roman" panose="02020603050405020304" pitchFamily="18" charset="0"/>
            </a:rPr>
            <a:t>T</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10</a:t>
          </a:r>
          <a:r>
            <a:rPr kumimoji="1" lang="ja-JP" altLang="en-US" sz="1000">
              <a:latin typeface="ＭＳ Ｐ明朝" pitchFamily="18" charset="-128"/>
              <a:ea typeface="ＭＳ Ｐ明朝" pitchFamily="18" charset="-128"/>
              <a:cs typeface="Times New Roman" panose="02020603050405020304" pitchFamily="18" charset="0"/>
            </a:rPr>
            <a:t>年</a:t>
          </a:r>
        </a:p>
      </xdr:txBody>
    </xdr:sp>
    <xdr:clientData/>
  </xdr:twoCellAnchor>
  <xdr:twoCellAnchor>
    <xdr:from>
      <xdr:col>35</xdr:col>
      <xdr:colOff>15874</xdr:colOff>
      <xdr:row>29</xdr:row>
      <xdr:rowOff>37043</xdr:rowOff>
    </xdr:from>
    <xdr:to>
      <xdr:col>42</xdr:col>
      <xdr:colOff>47624</xdr:colOff>
      <xdr:row>29</xdr:row>
      <xdr:rowOff>185209</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75666" y="6328835"/>
          <a:ext cx="883708" cy="148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10</a:t>
          </a:r>
          <a:r>
            <a:rPr kumimoji="1" lang="ja-JP" altLang="en-US" sz="1000">
              <a:latin typeface="ＭＳ Ｐ明朝" pitchFamily="18" charset="-128"/>
              <a:ea typeface="ＭＳ Ｐ明朝" pitchFamily="18" charset="-128"/>
              <a:cs typeface="Times New Roman" panose="02020603050405020304" pitchFamily="18" charset="0"/>
            </a:rPr>
            <a:t>年</a:t>
          </a:r>
          <a:r>
            <a:rPr kumimoji="1" lang="ja-JP" altLang="en-US" sz="1000">
              <a:latin typeface="Times New Roman" panose="02020603050405020304" pitchFamily="18" charset="0"/>
              <a:cs typeface="Times New Roman" panose="02020603050405020304" pitchFamily="18" charset="0"/>
            </a:rPr>
            <a:t>≦</a:t>
          </a:r>
          <a:r>
            <a:rPr kumimoji="1" lang="en-US" altLang="ja-JP" sz="1000" i="1">
              <a:latin typeface="Times New Roman" panose="02020603050405020304" pitchFamily="18" charset="0"/>
              <a:cs typeface="Times New Roman" panose="02020603050405020304" pitchFamily="18" charset="0"/>
            </a:rPr>
            <a:t>T</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20</a:t>
          </a:r>
          <a:r>
            <a:rPr kumimoji="1" lang="ja-JP" altLang="en-US" sz="1000">
              <a:latin typeface="ＭＳ Ｐ明朝" pitchFamily="18" charset="-128"/>
              <a:ea typeface="ＭＳ Ｐ明朝" pitchFamily="18" charset="-128"/>
              <a:cs typeface="Times New Roman" panose="02020603050405020304" pitchFamily="18" charset="0"/>
            </a:rPr>
            <a:t>年</a:t>
          </a:r>
        </a:p>
      </xdr:txBody>
    </xdr:sp>
    <xdr:clientData/>
  </xdr:twoCellAnchor>
  <xdr:twoCellAnchor>
    <xdr:from>
      <xdr:col>44</xdr:col>
      <xdr:colOff>21167</xdr:colOff>
      <xdr:row>29</xdr:row>
      <xdr:rowOff>37796</xdr:rowOff>
    </xdr:from>
    <xdr:to>
      <xdr:col>48</xdr:col>
      <xdr:colOff>26459</xdr:colOff>
      <xdr:row>29</xdr:row>
      <xdr:rowOff>191255</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5538340" y="6412219"/>
          <a:ext cx="496196" cy="153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cs typeface="Times New Roman" panose="02020603050405020304" pitchFamily="18" charset="0"/>
            </a:rPr>
            <a:t>T</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20</a:t>
          </a:r>
          <a:r>
            <a:rPr kumimoji="1" lang="ja-JP" altLang="en-US" sz="1000">
              <a:latin typeface="ＭＳ Ｐ明朝" pitchFamily="18" charset="-128"/>
              <a:ea typeface="ＭＳ Ｐ明朝" pitchFamily="18" charset="-128"/>
              <a:cs typeface="Times New Roman" panose="02020603050405020304" pitchFamily="18" charset="0"/>
            </a:rPr>
            <a:t>年</a:t>
          </a:r>
        </a:p>
      </xdr:txBody>
    </xdr:sp>
    <xdr:clientData/>
  </xdr:twoCellAnchor>
  <xdr:twoCellAnchor>
    <xdr:from>
      <xdr:col>10</xdr:col>
      <xdr:colOff>84663</xdr:colOff>
      <xdr:row>53</xdr:row>
      <xdr:rowOff>42335</xdr:rowOff>
    </xdr:from>
    <xdr:to>
      <xdr:col>19</xdr:col>
      <xdr:colOff>10580</xdr:colOff>
      <xdr:row>53</xdr:row>
      <xdr:rowOff>201083</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301746" y="11541127"/>
          <a:ext cx="1021292" cy="158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良い・普通の地盤</a:t>
          </a:r>
        </a:p>
      </xdr:txBody>
    </xdr:sp>
    <xdr:clientData/>
  </xdr:twoCellAnchor>
  <xdr:twoCellAnchor>
    <xdr:from>
      <xdr:col>20</xdr:col>
      <xdr:colOff>68791</xdr:colOff>
      <xdr:row>53</xdr:row>
      <xdr:rowOff>42334</xdr:rowOff>
    </xdr:from>
    <xdr:to>
      <xdr:col>27</xdr:col>
      <xdr:colOff>31750</xdr:colOff>
      <xdr:row>53</xdr:row>
      <xdr:rowOff>195792</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502958" y="11541126"/>
          <a:ext cx="814917" cy="153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やや悪い地盤</a:t>
          </a:r>
        </a:p>
      </xdr:txBody>
    </xdr:sp>
    <xdr:clientData/>
  </xdr:twoCellAnchor>
  <xdr:twoCellAnchor>
    <xdr:from>
      <xdr:col>28</xdr:col>
      <xdr:colOff>114152</xdr:colOff>
      <xdr:row>53</xdr:row>
      <xdr:rowOff>42333</xdr:rowOff>
    </xdr:from>
    <xdr:to>
      <xdr:col>36</xdr:col>
      <xdr:colOff>36286</xdr:colOff>
      <xdr:row>53</xdr:row>
      <xdr:rowOff>190500</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797152" y="11581190"/>
          <a:ext cx="988027" cy="14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非常に悪い地盤</a:t>
          </a:r>
        </a:p>
      </xdr:txBody>
    </xdr:sp>
    <xdr:clientData/>
  </xdr:twoCellAnchor>
  <xdr:twoCellAnchor>
    <xdr:from>
      <xdr:col>11</xdr:col>
      <xdr:colOff>93796</xdr:colOff>
      <xdr:row>31</xdr:row>
      <xdr:rowOff>37798</xdr:rowOff>
    </xdr:from>
    <xdr:to>
      <xdr:col>12</xdr:col>
      <xdr:colOff>120255</xdr:colOff>
      <xdr:row>31</xdr:row>
      <xdr:rowOff>191256</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463931" y="6851836"/>
          <a:ext cx="151016" cy="153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有</a:t>
          </a:r>
        </a:p>
      </xdr:txBody>
    </xdr:sp>
    <xdr:clientData/>
  </xdr:twoCellAnchor>
  <xdr:twoCellAnchor>
    <xdr:from>
      <xdr:col>14</xdr:col>
      <xdr:colOff>11342</xdr:colOff>
      <xdr:row>31</xdr:row>
      <xdr:rowOff>43089</xdr:rowOff>
    </xdr:from>
    <xdr:to>
      <xdr:col>15</xdr:col>
      <xdr:colOff>47628</xdr:colOff>
      <xdr:row>31</xdr:row>
      <xdr:rowOff>191256</xdr:rowOff>
    </xdr:to>
    <xdr:sp macro="" textlink="">
      <xdr:nvSpPr>
        <xdr:cNvPr id="1344" name="テキスト ボックス 1343">
          <a:extLst>
            <a:ext uri="{FF2B5EF4-FFF2-40B4-BE49-F238E27FC236}">
              <a16:creationId xmlns:a16="http://schemas.microsoft.com/office/drawing/2014/main" id="{00000000-0008-0000-0200-000040050000}"/>
            </a:ext>
          </a:extLst>
        </xdr:cNvPr>
        <xdr:cNvSpPr txBox="1"/>
      </xdr:nvSpPr>
      <xdr:spPr>
        <a:xfrm>
          <a:off x="1852842" y="6792232"/>
          <a:ext cx="167822" cy="14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無</a:t>
          </a:r>
        </a:p>
      </xdr:txBody>
    </xdr:sp>
    <xdr:clientData/>
  </xdr:twoCellAnchor>
  <xdr:twoCellAnchor>
    <xdr:from>
      <xdr:col>20</xdr:col>
      <xdr:colOff>108857</xdr:colOff>
      <xdr:row>31</xdr:row>
      <xdr:rowOff>42334</xdr:rowOff>
    </xdr:from>
    <xdr:to>
      <xdr:col>21</xdr:col>
      <xdr:colOff>124732</xdr:colOff>
      <xdr:row>31</xdr:row>
      <xdr:rowOff>190500</xdr:rowOff>
    </xdr:to>
    <xdr:sp macro="" textlink="">
      <xdr:nvSpPr>
        <xdr:cNvPr id="1345" name="テキスト ボックス 1344">
          <a:extLst>
            <a:ext uri="{FF2B5EF4-FFF2-40B4-BE49-F238E27FC236}">
              <a16:creationId xmlns:a16="http://schemas.microsoft.com/office/drawing/2014/main" id="{00000000-0008-0000-0200-000041050000}"/>
            </a:ext>
          </a:extLst>
        </xdr:cNvPr>
        <xdr:cNvSpPr txBox="1"/>
      </xdr:nvSpPr>
      <xdr:spPr>
        <a:xfrm>
          <a:off x="2739571" y="6791477"/>
          <a:ext cx="147411" cy="148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1">
              <a:latin typeface="ＭＳ Ｐ明朝" pitchFamily="18" charset="-128"/>
              <a:ea typeface="ＭＳ Ｐ明朝" pitchFamily="18" charset="-128"/>
            </a:rPr>
            <a:t>小</a:t>
          </a:r>
        </a:p>
      </xdr:txBody>
    </xdr:sp>
    <xdr:clientData/>
  </xdr:twoCellAnchor>
  <xdr:twoCellAnchor>
    <xdr:from>
      <xdr:col>23</xdr:col>
      <xdr:colOff>125488</xdr:colOff>
      <xdr:row>31</xdr:row>
      <xdr:rowOff>31750</xdr:rowOff>
    </xdr:from>
    <xdr:to>
      <xdr:col>25</xdr:col>
      <xdr:colOff>19656</xdr:colOff>
      <xdr:row>31</xdr:row>
      <xdr:rowOff>201083</xdr:rowOff>
    </xdr:to>
    <xdr:sp macro="" textlink="">
      <xdr:nvSpPr>
        <xdr:cNvPr id="1346" name="テキスト ボックス 1345">
          <a:extLst>
            <a:ext uri="{FF2B5EF4-FFF2-40B4-BE49-F238E27FC236}">
              <a16:creationId xmlns:a16="http://schemas.microsoft.com/office/drawing/2014/main" id="{00000000-0008-0000-0200-000042050000}"/>
            </a:ext>
          </a:extLst>
        </xdr:cNvPr>
        <xdr:cNvSpPr txBox="1"/>
      </xdr:nvSpPr>
      <xdr:spPr>
        <a:xfrm>
          <a:off x="3150809" y="6780893"/>
          <a:ext cx="157240" cy="16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大</a:t>
          </a:r>
        </a:p>
      </xdr:txBody>
    </xdr:sp>
    <xdr:clientData/>
  </xdr:twoCellAnchor>
  <xdr:twoCellAnchor>
    <xdr:from>
      <xdr:col>11</xdr:col>
      <xdr:colOff>126242</xdr:colOff>
      <xdr:row>32</xdr:row>
      <xdr:rowOff>37041</xdr:rowOff>
    </xdr:from>
    <xdr:to>
      <xdr:col>16</xdr:col>
      <xdr:colOff>54051</xdr:colOff>
      <xdr:row>32</xdr:row>
      <xdr:rowOff>190500</xdr:rowOff>
    </xdr:to>
    <xdr:sp macro="" textlink="">
      <xdr:nvSpPr>
        <xdr:cNvPr id="1347" name="テキスト ボックス 1346">
          <a:extLst>
            <a:ext uri="{FF2B5EF4-FFF2-40B4-BE49-F238E27FC236}">
              <a16:creationId xmlns:a16="http://schemas.microsoft.com/office/drawing/2014/main" id="{00000000-0008-0000-0200-000043050000}"/>
            </a:ext>
          </a:extLst>
        </xdr:cNvPr>
        <xdr:cNvSpPr txBox="1"/>
      </xdr:nvSpPr>
      <xdr:spPr>
        <a:xfrm>
          <a:off x="1610555" y="7149041"/>
          <a:ext cx="602496" cy="153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塀に連続</a:t>
          </a:r>
        </a:p>
      </xdr:txBody>
    </xdr:sp>
    <xdr:clientData/>
  </xdr:twoCellAnchor>
  <xdr:twoCellAnchor>
    <xdr:from>
      <xdr:col>19</xdr:col>
      <xdr:colOff>47632</xdr:colOff>
      <xdr:row>32</xdr:row>
      <xdr:rowOff>26456</xdr:rowOff>
    </xdr:from>
    <xdr:to>
      <xdr:col>24</xdr:col>
      <xdr:colOff>113399</xdr:colOff>
      <xdr:row>32</xdr:row>
      <xdr:rowOff>201083</xdr:rowOff>
    </xdr:to>
    <xdr:sp macro="" textlink="">
      <xdr:nvSpPr>
        <xdr:cNvPr id="1348" name="テキスト ボックス 1347">
          <a:extLst>
            <a:ext uri="{FF2B5EF4-FFF2-40B4-BE49-F238E27FC236}">
              <a16:creationId xmlns:a16="http://schemas.microsoft.com/office/drawing/2014/main" id="{00000000-0008-0000-0200-000044050000}"/>
            </a:ext>
          </a:extLst>
        </xdr:cNvPr>
        <xdr:cNvSpPr txBox="1"/>
      </xdr:nvSpPr>
      <xdr:spPr>
        <a:xfrm>
          <a:off x="2546811" y="6993313"/>
          <a:ext cx="723445" cy="174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塀に不連続</a:t>
          </a:r>
        </a:p>
      </xdr:txBody>
    </xdr:sp>
    <xdr:clientData/>
  </xdr:twoCellAnchor>
  <xdr:twoCellAnchor>
    <xdr:from>
      <xdr:col>36</xdr:col>
      <xdr:colOff>105078</xdr:colOff>
      <xdr:row>31</xdr:row>
      <xdr:rowOff>26460</xdr:rowOff>
    </xdr:from>
    <xdr:to>
      <xdr:col>40</xdr:col>
      <xdr:colOff>41579</xdr:colOff>
      <xdr:row>31</xdr:row>
      <xdr:rowOff>190500</xdr:rowOff>
    </xdr:to>
    <xdr:sp macro="" textlink="">
      <xdr:nvSpPr>
        <xdr:cNvPr id="1349" name="テキスト ボックス 1348">
          <a:extLst>
            <a:ext uri="{FF2B5EF4-FFF2-40B4-BE49-F238E27FC236}">
              <a16:creationId xmlns:a16="http://schemas.microsoft.com/office/drawing/2014/main" id="{00000000-0008-0000-0200-000045050000}"/>
            </a:ext>
          </a:extLst>
        </xdr:cNvPr>
        <xdr:cNvSpPr txBox="1"/>
      </xdr:nvSpPr>
      <xdr:spPr>
        <a:xfrm>
          <a:off x="4853971" y="6775603"/>
          <a:ext cx="462644" cy="164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ea typeface="+mj-ea"/>
              <a:cs typeface="Times New Roman" panose="02020603050405020304" pitchFamily="18" charset="0"/>
            </a:rPr>
            <a:t>θ</a:t>
          </a:r>
          <a:r>
            <a:rPr kumimoji="1" lang="ja-JP" altLang="en-US" sz="1000">
              <a:latin typeface="Times New Roman" panose="02020603050405020304" pitchFamily="18" charset="0"/>
              <a:ea typeface="+mj-ea"/>
              <a:cs typeface="Times New Roman" panose="02020603050405020304" pitchFamily="18" charset="0"/>
            </a:rPr>
            <a:t>≦</a:t>
          </a:r>
          <a:r>
            <a:rPr kumimoji="1" lang="en-US" altLang="ja-JP" sz="1000">
              <a:latin typeface="Times New Roman" panose="02020603050405020304" pitchFamily="18" charset="0"/>
              <a:ea typeface="+mj-ea"/>
              <a:cs typeface="Times New Roman" panose="02020603050405020304" pitchFamily="18" charset="0"/>
            </a:rPr>
            <a:t>1</a:t>
          </a:r>
          <a:r>
            <a:rPr kumimoji="1" lang="ja-JP" altLang="en-US" sz="1000">
              <a:latin typeface="ＭＳ Ｐ明朝" pitchFamily="18" charset="-128"/>
              <a:ea typeface="ＭＳ Ｐ明朝" pitchFamily="18" charset="-128"/>
              <a:cs typeface="Times New Roman" panose="02020603050405020304" pitchFamily="18" charset="0"/>
            </a:rPr>
            <a:t>度</a:t>
          </a:r>
        </a:p>
      </xdr:txBody>
    </xdr:sp>
    <xdr:clientData/>
  </xdr:twoCellAnchor>
  <xdr:twoCellAnchor>
    <xdr:from>
      <xdr:col>42</xdr:col>
      <xdr:colOff>61992</xdr:colOff>
      <xdr:row>31</xdr:row>
      <xdr:rowOff>31751</xdr:rowOff>
    </xdr:from>
    <xdr:to>
      <xdr:col>48</xdr:col>
      <xdr:colOff>4539</xdr:colOff>
      <xdr:row>31</xdr:row>
      <xdr:rowOff>201084</xdr:rowOff>
    </xdr:to>
    <xdr:sp macro="" textlink="">
      <xdr:nvSpPr>
        <xdr:cNvPr id="1350" name="テキスト ボックス 1349">
          <a:extLst>
            <a:ext uri="{FF2B5EF4-FFF2-40B4-BE49-F238E27FC236}">
              <a16:creationId xmlns:a16="http://schemas.microsoft.com/office/drawing/2014/main" id="{00000000-0008-0000-0200-000046050000}"/>
            </a:ext>
          </a:extLst>
        </xdr:cNvPr>
        <xdr:cNvSpPr txBox="1"/>
      </xdr:nvSpPr>
      <xdr:spPr>
        <a:xfrm>
          <a:off x="5600099" y="6780894"/>
          <a:ext cx="722690" cy="16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ea typeface="+mj-ea"/>
              <a:cs typeface="Times New Roman" panose="02020603050405020304" pitchFamily="18" charset="0"/>
            </a:rPr>
            <a:t>1</a:t>
          </a:r>
          <a:r>
            <a:rPr kumimoji="1" lang="ja-JP" altLang="en-US" sz="1000">
              <a:latin typeface="ＭＳ Ｐ明朝" pitchFamily="18" charset="-128"/>
              <a:ea typeface="ＭＳ Ｐ明朝" pitchFamily="18" charset="-128"/>
              <a:cs typeface="Times New Roman" panose="02020603050405020304" pitchFamily="18" charset="0"/>
            </a:rPr>
            <a:t>度＜</a:t>
          </a:r>
          <a:r>
            <a:rPr kumimoji="1" lang="en-US" altLang="ja-JP" sz="1000" i="1">
              <a:latin typeface="Times New Roman" panose="02020603050405020304" pitchFamily="18" charset="0"/>
              <a:ea typeface="+mj-ea"/>
              <a:cs typeface="Times New Roman" panose="02020603050405020304" pitchFamily="18" charset="0"/>
            </a:rPr>
            <a:t>θ</a:t>
          </a:r>
          <a:r>
            <a:rPr kumimoji="1" lang="ja-JP" altLang="en-US" sz="1000">
              <a:latin typeface="Times New Roman" panose="02020603050405020304" pitchFamily="18" charset="0"/>
              <a:ea typeface="+mj-ea"/>
              <a:cs typeface="Times New Roman" panose="02020603050405020304" pitchFamily="18" charset="0"/>
            </a:rPr>
            <a:t>≦</a:t>
          </a:r>
          <a:r>
            <a:rPr kumimoji="1" lang="en-US" altLang="ja-JP" sz="1000">
              <a:latin typeface="Times New Roman" panose="02020603050405020304" pitchFamily="18" charset="0"/>
              <a:ea typeface="+mj-ea"/>
              <a:cs typeface="Times New Roman" panose="02020603050405020304" pitchFamily="18" charset="0"/>
            </a:rPr>
            <a:t>3</a:t>
          </a:r>
          <a:r>
            <a:rPr kumimoji="1" lang="ja-JP" altLang="en-US" sz="1000">
              <a:latin typeface="ＭＳ Ｐ明朝" pitchFamily="18" charset="-128"/>
              <a:ea typeface="ＭＳ Ｐ明朝" pitchFamily="18" charset="-128"/>
              <a:cs typeface="Times New Roman" panose="02020603050405020304" pitchFamily="18" charset="0"/>
            </a:rPr>
            <a:t>度</a:t>
          </a:r>
        </a:p>
      </xdr:txBody>
    </xdr:sp>
    <xdr:clientData/>
  </xdr:twoCellAnchor>
  <xdr:twoCellAnchor>
    <xdr:from>
      <xdr:col>36</xdr:col>
      <xdr:colOff>93739</xdr:colOff>
      <xdr:row>32</xdr:row>
      <xdr:rowOff>37042</xdr:rowOff>
    </xdr:from>
    <xdr:to>
      <xdr:col>42</xdr:col>
      <xdr:colOff>77864</xdr:colOff>
      <xdr:row>32</xdr:row>
      <xdr:rowOff>206376</xdr:rowOff>
    </xdr:to>
    <xdr:sp macro="" textlink="">
      <xdr:nvSpPr>
        <xdr:cNvPr id="1351" name="テキスト ボックス 1350">
          <a:extLst>
            <a:ext uri="{FF2B5EF4-FFF2-40B4-BE49-F238E27FC236}">
              <a16:creationId xmlns:a16="http://schemas.microsoft.com/office/drawing/2014/main" id="{00000000-0008-0000-0200-000047050000}"/>
            </a:ext>
          </a:extLst>
        </xdr:cNvPr>
        <xdr:cNvSpPr txBox="1"/>
      </xdr:nvSpPr>
      <xdr:spPr>
        <a:xfrm>
          <a:off x="4842632" y="7003899"/>
          <a:ext cx="773339" cy="16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3</a:t>
          </a:r>
          <a:r>
            <a:rPr kumimoji="1" lang="ja-JP" altLang="en-US" sz="1000">
              <a:latin typeface="ＭＳ Ｐ明朝" pitchFamily="18" charset="-128"/>
              <a:ea typeface="ＭＳ Ｐ明朝" pitchFamily="18" charset="-128"/>
              <a:cs typeface="Times New Roman" panose="02020603050405020304" pitchFamily="18" charset="0"/>
            </a:rPr>
            <a:t>度＜</a:t>
          </a:r>
          <a:r>
            <a:rPr kumimoji="1" lang="en-US" altLang="ja-JP" sz="1000" i="1">
              <a:latin typeface="Times New Roman" panose="02020603050405020304" pitchFamily="18" charset="0"/>
              <a:cs typeface="Times New Roman" panose="02020603050405020304" pitchFamily="18" charset="0"/>
            </a:rPr>
            <a:t>θ</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5</a:t>
          </a:r>
          <a:r>
            <a:rPr kumimoji="1" lang="ja-JP" altLang="en-US" sz="1000">
              <a:latin typeface="ＭＳ Ｐ明朝" pitchFamily="18" charset="-128"/>
              <a:ea typeface="ＭＳ Ｐ明朝" pitchFamily="18" charset="-128"/>
              <a:cs typeface="Times New Roman" panose="02020603050405020304" pitchFamily="18" charset="0"/>
            </a:rPr>
            <a:t>度</a:t>
          </a:r>
        </a:p>
      </xdr:txBody>
    </xdr:sp>
    <xdr:clientData/>
  </xdr:twoCellAnchor>
  <xdr:twoCellAnchor>
    <xdr:from>
      <xdr:col>44</xdr:col>
      <xdr:colOff>123223</xdr:colOff>
      <xdr:row>32</xdr:row>
      <xdr:rowOff>41577</xdr:rowOff>
    </xdr:from>
    <xdr:to>
      <xdr:col>48</xdr:col>
      <xdr:colOff>102057</xdr:colOff>
      <xdr:row>32</xdr:row>
      <xdr:rowOff>195035</xdr:rowOff>
    </xdr:to>
    <xdr:sp macro="" textlink="">
      <xdr:nvSpPr>
        <xdr:cNvPr id="1352" name="テキスト ボックス 1351">
          <a:extLst>
            <a:ext uri="{FF2B5EF4-FFF2-40B4-BE49-F238E27FC236}">
              <a16:creationId xmlns:a16="http://schemas.microsoft.com/office/drawing/2014/main" id="{00000000-0008-0000-0200-000048050000}"/>
            </a:ext>
          </a:extLst>
        </xdr:cNvPr>
        <xdr:cNvSpPr txBox="1"/>
      </xdr:nvSpPr>
      <xdr:spPr>
        <a:xfrm>
          <a:off x="5924402" y="7008434"/>
          <a:ext cx="495905" cy="153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cs typeface="Times New Roman" panose="02020603050405020304" pitchFamily="18" charset="0"/>
            </a:rPr>
            <a:t>θ</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5</a:t>
          </a:r>
          <a:r>
            <a:rPr kumimoji="1" lang="ja-JP" altLang="en-US" sz="1000">
              <a:latin typeface="ＭＳ Ｐ明朝" pitchFamily="18" charset="-128"/>
              <a:ea typeface="ＭＳ Ｐ明朝" pitchFamily="18" charset="-128"/>
              <a:cs typeface="Times New Roman" panose="02020603050405020304" pitchFamily="18" charset="0"/>
            </a:rPr>
            <a:t>度</a:t>
          </a:r>
        </a:p>
      </xdr:txBody>
    </xdr:sp>
    <xdr:clientData/>
  </xdr:twoCellAnchor>
  <xdr:twoCellAnchor>
    <xdr:from>
      <xdr:col>38</xdr:col>
      <xdr:colOff>82401</xdr:colOff>
      <xdr:row>57</xdr:row>
      <xdr:rowOff>63501</xdr:rowOff>
    </xdr:from>
    <xdr:to>
      <xdr:col>39</xdr:col>
      <xdr:colOff>92985</xdr:colOff>
      <xdr:row>57</xdr:row>
      <xdr:rowOff>216958</xdr:rowOff>
    </xdr:to>
    <xdr:sp macro="" textlink="">
      <xdr:nvSpPr>
        <xdr:cNvPr id="1353" name="テキスト ボックス 1352">
          <a:extLst>
            <a:ext uri="{FF2B5EF4-FFF2-40B4-BE49-F238E27FC236}">
              <a16:creationId xmlns:a16="http://schemas.microsoft.com/office/drawing/2014/main" id="{00000000-0008-0000-0200-000049050000}"/>
            </a:ext>
          </a:extLst>
        </xdr:cNvPr>
        <xdr:cNvSpPr txBox="1"/>
      </xdr:nvSpPr>
      <xdr:spPr>
        <a:xfrm>
          <a:off x="5094365" y="12473215"/>
          <a:ext cx="142120" cy="153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ＭＳ Ｐ明朝" pitchFamily="18" charset="-128"/>
              <a:ea typeface="ＭＳ Ｐ明朝" pitchFamily="18" charset="-128"/>
            </a:rPr>
            <a:t>有</a:t>
          </a:r>
        </a:p>
      </xdr:txBody>
    </xdr:sp>
    <xdr:clientData/>
  </xdr:twoCellAnchor>
  <xdr:twoCellAnchor>
    <xdr:from>
      <xdr:col>38</xdr:col>
      <xdr:colOff>81644</xdr:colOff>
      <xdr:row>58</xdr:row>
      <xdr:rowOff>37041</xdr:rowOff>
    </xdr:from>
    <xdr:to>
      <xdr:col>39</xdr:col>
      <xdr:colOff>97520</xdr:colOff>
      <xdr:row>58</xdr:row>
      <xdr:rowOff>185208</xdr:rowOff>
    </xdr:to>
    <xdr:sp macro="" textlink="">
      <xdr:nvSpPr>
        <xdr:cNvPr id="1354" name="テキスト ボックス 1353">
          <a:extLst>
            <a:ext uri="{FF2B5EF4-FFF2-40B4-BE49-F238E27FC236}">
              <a16:creationId xmlns:a16="http://schemas.microsoft.com/office/drawing/2014/main" id="{00000000-0008-0000-0200-00004A050000}"/>
            </a:ext>
          </a:extLst>
        </xdr:cNvPr>
        <xdr:cNvSpPr txBox="1"/>
      </xdr:nvSpPr>
      <xdr:spPr>
        <a:xfrm>
          <a:off x="5093608" y="12664470"/>
          <a:ext cx="147412" cy="14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ＭＳ Ｐ明朝" pitchFamily="18" charset="-128"/>
              <a:ea typeface="ＭＳ Ｐ明朝" pitchFamily="18" charset="-128"/>
            </a:rPr>
            <a:t>無</a:t>
          </a:r>
        </a:p>
      </xdr:txBody>
    </xdr:sp>
    <xdr:clientData/>
  </xdr:twoCellAnchor>
  <xdr:twoCellAnchor>
    <xdr:from>
      <xdr:col>43</xdr:col>
      <xdr:colOff>78622</xdr:colOff>
      <xdr:row>57</xdr:row>
      <xdr:rowOff>58208</xdr:rowOff>
    </xdr:from>
    <xdr:to>
      <xdr:col>47</xdr:col>
      <xdr:colOff>5294</xdr:colOff>
      <xdr:row>57</xdr:row>
      <xdr:rowOff>206375</xdr:rowOff>
    </xdr:to>
    <xdr:sp macro="" textlink="">
      <xdr:nvSpPr>
        <xdr:cNvPr id="1355" name="テキスト ボックス 1354">
          <a:extLst>
            <a:ext uri="{FF2B5EF4-FFF2-40B4-BE49-F238E27FC236}">
              <a16:creationId xmlns:a16="http://schemas.microsoft.com/office/drawing/2014/main" id="{00000000-0008-0000-0200-00004B050000}"/>
            </a:ext>
          </a:extLst>
        </xdr:cNvPr>
        <xdr:cNvSpPr txBox="1"/>
      </xdr:nvSpPr>
      <xdr:spPr>
        <a:xfrm>
          <a:off x="5748265" y="12467922"/>
          <a:ext cx="452815" cy="14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350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48</xdr:col>
      <xdr:colOff>46116</xdr:colOff>
      <xdr:row>57</xdr:row>
      <xdr:rowOff>37798</xdr:rowOff>
    </xdr:from>
    <xdr:to>
      <xdr:col>51</xdr:col>
      <xdr:colOff>109616</xdr:colOff>
      <xdr:row>57</xdr:row>
      <xdr:rowOff>212422</xdr:rowOff>
    </xdr:to>
    <xdr:sp macro="" textlink="">
      <xdr:nvSpPr>
        <xdr:cNvPr id="1356" name="テキスト ボックス 1355">
          <a:extLst>
            <a:ext uri="{FF2B5EF4-FFF2-40B4-BE49-F238E27FC236}">
              <a16:creationId xmlns:a16="http://schemas.microsoft.com/office/drawing/2014/main" id="{00000000-0008-0000-0200-00004C050000}"/>
            </a:ext>
          </a:extLst>
        </xdr:cNvPr>
        <xdr:cNvSpPr txBox="1"/>
      </xdr:nvSpPr>
      <xdr:spPr>
        <a:xfrm>
          <a:off x="6364366" y="12447512"/>
          <a:ext cx="430893" cy="17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ja-JP" sz="1100">
              <a:solidFill>
                <a:schemeClr val="dk1"/>
              </a:solidFill>
              <a:latin typeface="ＭＳ Ｐ明朝" pitchFamily="18" charset="-128"/>
              <a:ea typeface="ＭＳ Ｐ明朝" pitchFamily="18" charset="-128"/>
              <a:cs typeface="+mn-cs"/>
            </a:rPr>
            <a:t>＜</a:t>
          </a:r>
          <a:r>
            <a:rPr kumimoji="1" lang="en-US" altLang="ja-JP" sz="1000">
              <a:latin typeface="Times New Roman" panose="02020603050405020304" pitchFamily="18" charset="0"/>
              <a:cs typeface="Times New Roman" panose="02020603050405020304" pitchFamily="18" charset="0"/>
            </a:rPr>
            <a:t>150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40</xdr:col>
      <xdr:colOff>64722</xdr:colOff>
      <xdr:row>60</xdr:row>
      <xdr:rowOff>9451</xdr:rowOff>
    </xdr:from>
    <xdr:to>
      <xdr:col>44</xdr:col>
      <xdr:colOff>75304</xdr:colOff>
      <xdr:row>60</xdr:row>
      <xdr:rowOff>208360</xdr:rowOff>
    </xdr:to>
    <xdr:sp macro="" textlink="">
      <xdr:nvSpPr>
        <xdr:cNvPr id="1358" name="テキスト ボックス 1357">
          <a:extLst>
            <a:ext uri="{FF2B5EF4-FFF2-40B4-BE49-F238E27FC236}">
              <a16:creationId xmlns:a16="http://schemas.microsoft.com/office/drawing/2014/main" id="{00000000-0008-0000-0200-00004E050000}"/>
            </a:ext>
          </a:extLst>
        </xdr:cNvPr>
        <xdr:cNvSpPr txBox="1"/>
      </xdr:nvSpPr>
      <xdr:spPr>
        <a:xfrm>
          <a:off x="5054357" y="13190586"/>
          <a:ext cx="538120" cy="198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cs typeface="Times New Roman" panose="02020603050405020304" pitchFamily="18" charset="0"/>
            </a:rPr>
            <a:t>L</a:t>
          </a:r>
          <a:r>
            <a:rPr kumimoji="1" lang="en-US" altLang="ja-JP" sz="1000" baseline="-25000">
              <a:latin typeface="Times New Roman" panose="02020603050405020304" pitchFamily="18" charset="0"/>
              <a:cs typeface="Times New Roman" panose="02020603050405020304" pitchFamily="18" charset="0"/>
            </a:rPr>
            <a:t>2</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30</a:t>
          </a:r>
          <a:r>
            <a:rPr kumimoji="1" lang="en-US" altLang="ja-JP" sz="1000" i="1">
              <a:latin typeface="Times New Roman" panose="02020603050405020304" pitchFamily="18" charset="0"/>
              <a:cs typeface="Times New Roman" panose="02020603050405020304" pitchFamily="18" charset="0"/>
            </a:rPr>
            <a:t>d</a:t>
          </a:r>
          <a:endParaRPr kumimoji="1" lang="ja-JP" altLang="en-US" sz="1000" i="1">
            <a:latin typeface="Times New Roman" panose="02020603050405020304" pitchFamily="18" charset="0"/>
            <a:cs typeface="Times New Roman" panose="02020603050405020304" pitchFamily="18" charset="0"/>
          </a:endParaRPr>
        </a:p>
      </xdr:txBody>
    </xdr:sp>
    <xdr:clientData/>
  </xdr:twoCellAnchor>
  <xdr:twoCellAnchor>
    <xdr:from>
      <xdr:col>46</xdr:col>
      <xdr:colOff>54659</xdr:colOff>
      <xdr:row>60</xdr:row>
      <xdr:rowOff>8691</xdr:rowOff>
    </xdr:from>
    <xdr:to>
      <xdr:col>53</xdr:col>
      <xdr:colOff>7325</xdr:colOff>
      <xdr:row>60</xdr:row>
      <xdr:rowOff>214312</xdr:rowOff>
    </xdr:to>
    <xdr:sp macro="" textlink="">
      <xdr:nvSpPr>
        <xdr:cNvPr id="1359" name="テキスト ボックス 1358">
          <a:extLst>
            <a:ext uri="{FF2B5EF4-FFF2-40B4-BE49-F238E27FC236}">
              <a16:creationId xmlns:a16="http://schemas.microsoft.com/office/drawing/2014/main" id="{00000000-0008-0000-0200-00004F050000}"/>
            </a:ext>
          </a:extLst>
        </xdr:cNvPr>
        <xdr:cNvSpPr txBox="1"/>
      </xdr:nvSpPr>
      <xdr:spPr>
        <a:xfrm>
          <a:off x="5820947" y="13189826"/>
          <a:ext cx="780609" cy="205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30</a:t>
          </a:r>
          <a:r>
            <a:rPr kumimoji="1" lang="en-US" altLang="ja-JP" sz="1000" i="1">
              <a:latin typeface="Times New Roman" panose="02020603050405020304" pitchFamily="18" charset="0"/>
              <a:cs typeface="Times New Roman" panose="02020603050405020304" pitchFamily="18" charset="0"/>
            </a:rPr>
            <a:t>d</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i="1">
              <a:latin typeface="Times New Roman" panose="02020603050405020304" pitchFamily="18" charset="0"/>
              <a:cs typeface="Times New Roman" panose="02020603050405020304" pitchFamily="18" charset="0"/>
            </a:rPr>
            <a:t>L</a:t>
          </a:r>
          <a:r>
            <a:rPr kumimoji="1" lang="en-US" altLang="ja-JP" sz="1000" baseline="-25000">
              <a:latin typeface="Times New Roman" panose="02020603050405020304" pitchFamily="18" charset="0"/>
              <a:cs typeface="Times New Roman" panose="02020603050405020304" pitchFamily="18" charset="0"/>
            </a:rPr>
            <a:t>2</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15</a:t>
          </a:r>
          <a:r>
            <a:rPr kumimoji="1" lang="en-US" altLang="ja-JP" sz="1000" i="1">
              <a:latin typeface="Times New Roman" panose="02020603050405020304" pitchFamily="18" charset="0"/>
              <a:cs typeface="Times New Roman" panose="02020603050405020304" pitchFamily="18" charset="0"/>
            </a:rPr>
            <a:t>d</a:t>
          </a:r>
          <a:endParaRPr kumimoji="1" lang="ja-JP" altLang="en-US" sz="1000" i="1">
            <a:latin typeface="Times New Roman" panose="02020603050405020304" pitchFamily="18" charset="0"/>
            <a:cs typeface="Times New Roman" panose="02020603050405020304" pitchFamily="18" charset="0"/>
          </a:endParaRPr>
        </a:p>
      </xdr:txBody>
    </xdr:sp>
    <xdr:clientData/>
  </xdr:twoCellAnchor>
  <xdr:twoCellAnchor>
    <xdr:from>
      <xdr:col>40</xdr:col>
      <xdr:colOff>54140</xdr:colOff>
      <xdr:row>61</xdr:row>
      <xdr:rowOff>11906</xdr:rowOff>
    </xdr:from>
    <xdr:to>
      <xdr:col>47</xdr:col>
      <xdr:colOff>11806</xdr:colOff>
      <xdr:row>61</xdr:row>
      <xdr:rowOff>202405</xdr:rowOff>
    </xdr:to>
    <xdr:sp macro="" textlink="">
      <xdr:nvSpPr>
        <xdr:cNvPr id="1360" name="テキスト ボックス 1359">
          <a:extLst>
            <a:ext uri="{FF2B5EF4-FFF2-40B4-BE49-F238E27FC236}">
              <a16:creationId xmlns:a16="http://schemas.microsoft.com/office/drawing/2014/main" id="{00000000-0008-0000-0200-000050050000}"/>
            </a:ext>
          </a:extLst>
        </xdr:cNvPr>
        <xdr:cNvSpPr txBox="1"/>
      </xdr:nvSpPr>
      <xdr:spPr>
        <a:xfrm>
          <a:off x="5043775" y="13412848"/>
          <a:ext cx="858877"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0">
              <a:latin typeface="Times New Roman" panose="02020603050405020304" pitchFamily="18" charset="0"/>
              <a:cs typeface="Times New Roman" panose="02020603050405020304" pitchFamily="18" charset="0"/>
            </a:rPr>
            <a:t>15</a:t>
          </a:r>
          <a:r>
            <a:rPr kumimoji="1" lang="en-US" altLang="ja-JP" sz="1000" i="1">
              <a:latin typeface="Times New Roman" panose="02020603050405020304" pitchFamily="18" charset="0"/>
              <a:cs typeface="Times New Roman" panose="02020603050405020304" pitchFamily="18" charset="0"/>
            </a:rPr>
            <a:t>d</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i="1">
              <a:latin typeface="Times New Roman" panose="02020603050405020304" pitchFamily="18" charset="0"/>
              <a:cs typeface="Times New Roman" panose="02020603050405020304" pitchFamily="18" charset="0"/>
            </a:rPr>
            <a:t>L</a:t>
          </a:r>
          <a:r>
            <a:rPr kumimoji="1" lang="en-US" altLang="ja-JP" sz="1000" baseline="-25000">
              <a:latin typeface="Times New Roman" panose="02020603050405020304" pitchFamily="18" charset="0"/>
              <a:cs typeface="Times New Roman" panose="02020603050405020304" pitchFamily="18" charset="0"/>
            </a:rPr>
            <a:t>2</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8</a:t>
          </a:r>
          <a:r>
            <a:rPr kumimoji="1" lang="en-US" altLang="ja-JP" sz="1000" i="1">
              <a:latin typeface="Times New Roman" panose="02020603050405020304" pitchFamily="18" charset="0"/>
              <a:cs typeface="Times New Roman" panose="02020603050405020304" pitchFamily="18" charset="0"/>
            </a:rPr>
            <a:t>d</a:t>
          </a:r>
          <a:endParaRPr kumimoji="1" lang="ja-JP" altLang="en-US" sz="1000" i="1">
            <a:latin typeface="Times New Roman" panose="02020603050405020304" pitchFamily="18" charset="0"/>
            <a:cs typeface="Times New Roman" panose="02020603050405020304" pitchFamily="18" charset="0"/>
          </a:endParaRPr>
        </a:p>
      </xdr:txBody>
    </xdr:sp>
    <xdr:clientData/>
  </xdr:twoCellAnchor>
  <xdr:twoCellAnchor>
    <xdr:from>
      <xdr:col>47</xdr:col>
      <xdr:colOff>101660</xdr:colOff>
      <xdr:row>61</xdr:row>
      <xdr:rowOff>5953</xdr:rowOff>
    </xdr:from>
    <xdr:to>
      <xdr:col>51</xdr:col>
      <xdr:colOff>88900</xdr:colOff>
      <xdr:row>61</xdr:row>
      <xdr:rowOff>196453</xdr:rowOff>
    </xdr:to>
    <xdr:sp macro="" textlink="">
      <xdr:nvSpPr>
        <xdr:cNvPr id="1361" name="テキスト ボックス 1360">
          <a:extLst>
            <a:ext uri="{FF2B5EF4-FFF2-40B4-BE49-F238E27FC236}">
              <a16:creationId xmlns:a16="http://schemas.microsoft.com/office/drawing/2014/main" id="{00000000-0008-0000-0200-000051050000}"/>
            </a:ext>
          </a:extLst>
        </xdr:cNvPr>
        <xdr:cNvSpPr txBox="1"/>
      </xdr:nvSpPr>
      <xdr:spPr>
        <a:xfrm>
          <a:off x="6102410" y="13550503"/>
          <a:ext cx="44444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cs typeface="Times New Roman" panose="02020603050405020304" pitchFamily="18" charset="0"/>
            </a:rPr>
            <a:t>L</a:t>
          </a:r>
          <a:r>
            <a:rPr kumimoji="1" lang="en-US" altLang="ja-JP" sz="1000" baseline="-25000">
              <a:latin typeface="Times New Roman" panose="02020603050405020304" pitchFamily="18" charset="0"/>
              <a:cs typeface="Times New Roman" panose="02020603050405020304" pitchFamily="18" charset="0"/>
            </a:rPr>
            <a:t>2</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ea typeface="+mn-ea"/>
              <a:cs typeface="Times New Roman" panose="02020603050405020304" pitchFamily="18" charset="0"/>
            </a:rPr>
            <a:t>8</a:t>
          </a:r>
          <a:r>
            <a:rPr kumimoji="1" lang="en-US" altLang="ja-JP" sz="1000" i="1">
              <a:latin typeface="Times New Roman" panose="02020603050405020304" pitchFamily="18" charset="0"/>
              <a:cs typeface="Times New Roman" panose="02020603050405020304" pitchFamily="18" charset="0"/>
            </a:rPr>
            <a:t>d</a:t>
          </a:r>
          <a:endParaRPr kumimoji="1" lang="ja-JP" altLang="en-US" sz="1000" i="0" baseline="0">
            <a:latin typeface="Times New Roman" panose="02020603050405020304" pitchFamily="18" charset="0"/>
            <a:cs typeface="Times New Roman" panose="02020603050405020304" pitchFamily="18" charset="0"/>
          </a:endParaRPr>
        </a:p>
      </xdr:txBody>
    </xdr:sp>
    <xdr:clientData/>
  </xdr:twoCellAnchor>
  <xdr:twoCellAnchor>
    <xdr:from>
      <xdr:col>40</xdr:col>
      <xdr:colOff>67745</xdr:colOff>
      <xdr:row>62</xdr:row>
      <xdr:rowOff>11906</xdr:rowOff>
    </xdr:from>
    <xdr:to>
      <xdr:col>44</xdr:col>
      <xdr:colOff>67749</xdr:colOff>
      <xdr:row>62</xdr:row>
      <xdr:rowOff>194563</xdr:rowOff>
    </xdr:to>
    <xdr:sp macro="" textlink="">
      <xdr:nvSpPr>
        <xdr:cNvPr id="1362" name="テキスト ボックス 1361">
          <a:extLst>
            <a:ext uri="{FF2B5EF4-FFF2-40B4-BE49-F238E27FC236}">
              <a16:creationId xmlns:a16="http://schemas.microsoft.com/office/drawing/2014/main" id="{00000000-0008-0000-0200-000052050000}"/>
            </a:ext>
          </a:extLst>
        </xdr:cNvPr>
        <xdr:cNvSpPr txBox="1"/>
      </xdr:nvSpPr>
      <xdr:spPr>
        <a:xfrm>
          <a:off x="5057380" y="13632656"/>
          <a:ext cx="527542" cy="182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cs typeface="Times New Roman" panose="02020603050405020304" pitchFamily="18" charset="0"/>
            </a:rPr>
            <a:t>L</a:t>
          </a:r>
          <a:r>
            <a:rPr kumimoji="1" lang="en-US" altLang="ja-JP" sz="1000" baseline="-25000">
              <a:latin typeface="Times New Roman" panose="02020603050405020304" pitchFamily="18" charset="0"/>
              <a:cs typeface="Times New Roman" panose="02020603050405020304" pitchFamily="18" charset="0"/>
            </a:rPr>
            <a:t>2</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40</a:t>
          </a:r>
          <a:r>
            <a:rPr kumimoji="1" lang="en-US" altLang="ja-JP" sz="1000" i="1">
              <a:latin typeface="Times New Roman" panose="02020603050405020304" pitchFamily="18" charset="0"/>
              <a:cs typeface="Times New Roman" panose="02020603050405020304" pitchFamily="18" charset="0"/>
            </a:rPr>
            <a:t>d</a:t>
          </a:r>
          <a:endParaRPr kumimoji="1" lang="ja-JP" altLang="en-US" sz="1000" i="1">
            <a:latin typeface="Times New Roman" panose="02020603050405020304" pitchFamily="18" charset="0"/>
            <a:cs typeface="Times New Roman" panose="02020603050405020304" pitchFamily="18" charset="0"/>
          </a:endParaRPr>
        </a:p>
      </xdr:txBody>
    </xdr:sp>
    <xdr:clientData/>
  </xdr:twoCellAnchor>
  <xdr:twoCellAnchor>
    <xdr:from>
      <xdr:col>45</xdr:col>
      <xdr:colOff>36634</xdr:colOff>
      <xdr:row>62</xdr:row>
      <xdr:rowOff>17859</xdr:rowOff>
    </xdr:from>
    <xdr:to>
      <xdr:col>51</xdr:col>
      <xdr:colOff>109904</xdr:colOff>
      <xdr:row>62</xdr:row>
      <xdr:rowOff>201085</xdr:rowOff>
    </xdr:to>
    <xdr:sp macro="" textlink="">
      <xdr:nvSpPr>
        <xdr:cNvPr id="1363" name="テキスト ボックス 1362">
          <a:extLst>
            <a:ext uri="{FF2B5EF4-FFF2-40B4-BE49-F238E27FC236}">
              <a16:creationId xmlns:a16="http://schemas.microsoft.com/office/drawing/2014/main" id="{00000000-0008-0000-0200-000053050000}"/>
            </a:ext>
          </a:extLst>
        </xdr:cNvPr>
        <xdr:cNvSpPr txBox="1"/>
      </xdr:nvSpPr>
      <xdr:spPr>
        <a:xfrm>
          <a:off x="5678365" y="13638609"/>
          <a:ext cx="791308" cy="18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0">
              <a:latin typeface="Times New Roman" panose="02020603050405020304" pitchFamily="18" charset="0"/>
              <a:cs typeface="Times New Roman" panose="02020603050405020304" pitchFamily="18" charset="0"/>
            </a:rPr>
            <a:t>40</a:t>
          </a:r>
          <a:r>
            <a:rPr kumimoji="1" lang="en-US" altLang="ja-JP" sz="1000" i="1">
              <a:latin typeface="Times New Roman" panose="02020603050405020304" pitchFamily="18" charset="0"/>
              <a:cs typeface="Times New Roman" panose="02020603050405020304" pitchFamily="18" charset="0"/>
            </a:rPr>
            <a:t>d</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i="1">
              <a:latin typeface="Times New Roman" panose="02020603050405020304" pitchFamily="18" charset="0"/>
              <a:cs typeface="Times New Roman" panose="02020603050405020304" pitchFamily="18" charset="0"/>
            </a:rPr>
            <a:t>L</a:t>
          </a:r>
          <a:r>
            <a:rPr kumimoji="1" lang="en-US" altLang="ja-JP" sz="1000" baseline="-25000">
              <a:latin typeface="Times New Roman" panose="02020603050405020304" pitchFamily="18" charset="0"/>
              <a:cs typeface="Times New Roman" panose="02020603050405020304" pitchFamily="18" charset="0"/>
            </a:rPr>
            <a:t>2</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20</a:t>
          </a:r>
          <a:r>
            <a:rPr kumimoji="1" lang="en-US" altLang="ja-JP" sz="1000" i="1">
              <a:latin typeface="Times New Roman" panose="02020603050405020304" pitchFamily="18" charset="0"/>
              <a:cs typeface="Times New Roman" panose="02020603050405020304" pitchFamily="18" charset="0"/>
            </a:rPr>
            <a:t>d</a:t>
          </a:r>
          <a:endParaRPr kumimoji="1" lang="ja-JP" altLang="en-US" sz="1000" i="1">
            <a:latin typeface="Times New Roman" panose="02020603050405020304" pitchFamily="18" charset="0"/>
            <a:cs typeface="Times New Roman" panose="02020603050405020304" pitchFamily="18" charset="0"/>
          </a:endParaRPr>
        </a:p>
      </xdr:txBody>
    </xdr:sp>
    <xdr:clientData/>
  </xdr:twoCellAnchor>
  <xdr:twoCellAnchor>
    <xdr:from>
      <xdr:col>40</xdr:col>
      <xdr:colOff>65941</xdr:colOff>
      <xdr:row>63</xdr:row>
      <xdr:rowOff>21981</xdr:rowOff>
    </xdr:from>
    <xdr:to>
      <xdr:col>46</xdr:col>
      <xdr:colOff>120487</xdr:colOff>
      <xdr:row>63</xdr:row>
      <xdr:rowOff>193291</xdr:rowOff>
    </xdr:to>
    <xdr:sp macro="" textlink="">
      <xdr:nvSpPr>
        <xdr:cNvPr id="1364" name="テキスト ボックス 1363">
          <a:extLst>
            <a:ext uri="{FF2B5EF4-FFF2-40B4-BE49-F238E27FC236}">
              <a16:creationId xmlns:a16="http://schemas.microsoft.com/office/drawing/2014/main" id="{00000000-0008-0000-0200-000054050000}"/>
            </a:ext>
          </a:extLst>
        </xdr:cNvPr>
        <xdr:cNvSpPr txBox="1"/>
      </xdr:nvSpPr>
      <xdr:spPr>
        <a:xfrm>
          <a:off x="5055576" y="13862539"/>
          <a:ext cx="831199" cy="171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20</a:t>
          </a:r>
          <a:r>
            <a:rPr kumimoji="1" lang="en-US" altLang="ja-JP" sz="1000" i="1">
              <a:latin typeface="Times New Roman" panose="02020603050405020304" pitchFamily="18" charset="0"/>
              <a:cs typeface="Times New Roman" panose="02020603050405020304" pitchFamily="18" charset="0"/>
            </a:rPr>
            <a:t>d</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i="1">
              <a:latin typeface="Times New Roman" panose="02020603050405020304" pitchFamily="18" charset="0"/>
              <a:cs typeface="Times New Roman" panose="02020603050405020304" pitchFamily="18" charset="0"/>
            </a:rPr>
            <a:t>L</a:t>
          </a:r>
          <a:r>
            <a:rPr kumimoji="1" lang="en-US" altLang="ja-JP" sz="1000" baseline="-25000">
              <a:latin typeface="Times New Roman" panose="02020603050405020304" pitchFamily="18" charset="0"/>
              <a:cs typeface="Times New Roman" panose="02020603050405020304" pitchFamily="18" charset="0"/>
            </a:rPr>
            <a:t>2</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10</a:t>
          </a:r>
          <a:r>
            <a:rPr kumimoji="1" lang="en-US" altLang="ja-JP" sz="1000" i="1">
              <a:latin typeface="Times New Roman" panose="02020603050405020304" pitchFamily="18" charset="0"/>
              <a:cs typeface="Times New Roman" panose="02020603050405020304" pitchFamily="18" charset="0"/>
            </a:rPr>
            <a:t>d</a:t>
          </a:r>
          <a:endParaRPr kumimoji="1" lang="ja-JP" altLang="en-US" sz="1000" i="1">
            <a:latin typeface="Times New Roman" panose="02020603050405020304" pitchFamily="18" charset="0"/>
            <a:cs typeface="Times New Roman" panose="02020603050405020304" pitchFamily="18" charset="0"/>
          </a:endParaRPr>
        </a:p>
      </xdr:txBody>
    </xdr:sp>
    <xdr:clientData/>
  </xdr:twoCellAnchor>
  <xdr:twoCellAnchor>
    <xdr:from>
      <xdr:col>47</xdr:col>
      <xdr:colOff>97727</xdr:colOff>
      <xdr:row>63</xdr:row>
      <xdr:rowOff>7327</xdr:rowOff>
    </xdr:from>
    <xdr:to>
      <xdr:col>55</xdr:col>
      <xdr:colOff>73270</xdr:colOff>
      <xdr:row>63</xdr:row>
      <xdr:rowOff>205153</xdr:rowOff>
    </xdr:to>
    <xdr:sp macro="" textlink="">
      <xdr:nvSpPr>
        <xdr:cNvPr id="1365" name="テキスト ボックス 1364">
          <a:extLst>
            <a:ext uri="{FF2B5EF4-FFF2-40B4-BE49-F238E27FC236}">
              <a16:creationId xmlns:a16="http://schemas.microsoft.com/office/drawing/2014/main" id="{00000000-0008-0000-0200-000055050000}"/>
            </a:ext>
          </a:extLst>
        </xdr:cNvPr>
        <xdr:cNvSpPr txBox="1"/>
      </xdr:nvSpPr>
      <xdr:spPr>
        <a:xfrm>
          <a:off x="5988573" y="13847885"/>
          <a:ext cx="913389" cy="197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i="1">
              <a:latin typeface="Times New Roman" panose="02020603050405020304" pitchFamily="18" charset="0"/>
              <a:cs typeface="Times New Roman" panose="02020603050405020304" pitchFamily="18" charset="0"/>
            </a:rPr>
            <a:t>L</a:t>
          </a:r>
          <a:r>
            <a:rPr kumimoji="1" lang="en-US" altLang="ja-JP" sz="1000" baseline="-25000">
              <a:latin typeface="Times New Roman" panose="02020603050405020304" pitchFamily="18" charset="0"/>
              <a:cs typeface="Times New Roman" panose="02020603050405020304" pitchFamily="18" charset="0"/>
            </a:rPr>
            <a:t>2</a:t>
          </a:r>
          <a:r>
            <a:rPr kumimoji="1" lang="ja-JP" altLang="ja-JP" sz="1000">
              <a:solidFill>
                <a:schemeClr val="dk1"/>
              </a:solidFill>
              <a:latin typeface="ＭＳ Ｐ明朝" pitchFamily="18" charset="-128"/>
              <a:ea typeface="ＭＳ Ｐ明朝" pitchFamily="18" charset="-128"/>
              <a:cs typeface="+mn-cs"/>
            </a:rPr>
            <a:t>＜</a:t>
          </a:r>
          <a:r>
            <a:rPr kumimoji="1" lang="en-US" altLang="ja-JP" sz="1000">
              <a:latin typeface="Times New Roman" panose="02020603050405020304" pitchFamily="18" charset="0"/>
              <a:cs typeface="Times New Roman" panose="02020603050405020304" pitchFamily="18" charset="0"/>
            </a:rPr>
            <a:t>10</a:t>
          </a:r>
          <a:r>
            <a:rPr kumimoji="1" lang="en-US" altLang="ja-JP" sz="1000" i="1">
              <a:latin typeface="Times New Roman" panose="02020603050405020304" pitchFamily="18" charset="0"/>
              <a:cs typeface="Times New Roman" panose="02020603050405020304" pitchFamily="18" charset="0"/>
            </a:rPr>
            <a:t>d </a:t>
          </a:r>
          <a:r>
            <a:rPr kumimoji="1" lang="ja-JP" altLang="en-US" sz="900" b="0" i="0">
              <a:latin typeface="ＭＳ Ｐ明朝" pitchFamily="18" charset="-128"/>
              <a:ea typeface="ＭＳ Ｐ明朝" pitchFamily="18" charset="-128"/>
              <a:cs typeface="Times New Roman" panose="02020603050405020304" pitchFamily="18" charset="0"/>
            </a:rPr>
            <a:t>または無</a:t>
          </a:r>
        </a:p>
      </xdr:txBody>
    </xdr:sp>
    <xdr:clientData/>
  </xdr:twoCellAnchor>
  <xdr:twoCellAnchor>
    <xdr:from>
      <xdr:col>14</xdr:col>
      <xdr:colOff>84665</xdr:colOff>
      <xdr:row>67</xdr:row>
      <xdr:rowOff>20599</xdr:rowOff>
    </xdr:from>
    <xdr:to>
      <xdr:col>18</xdr:col>
      <xdr:colOff>68791</xdr:colOff>
      <xdr:row>67</xdr:row>
      <xdr:rowOff>179349</xdr:rowOff>
    </xdr:to>
    <xdr:sp macro="" textlink="">
      <xdr:nvSpPr>
        <xdr:cNvPr id="1366" name="テキスト ボックス 1365">
          <a:extLst>
            <a:ext uri="{FF2B5EF4-FFF2-40B4-BE49-F238E27FC236}">
              <a16:creationId xmlns:a16="http://schemas.microsoft.com/office/drawing/2014/main" id="{00000000-0008-0000-0200-000056050000}"/>
            </a:ext>
          </a:extLst>
        </xdr:cNvPr>
        <xdr:cNvSpPr txBox="1"/>
      </xdr:nvSpPr>
      <xdr:spPr>
        <a:xfrm>
          <a:off x="1918228" y="14766490"/>
          <a:ext cx="508001"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500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21</xdr:col>
      <xdr:colOff>120966</xdr:colOff>
      <xdr:row>67</xdr:row>
      <xdr:rowOff>34000</xdr:rowOff>
    </xdr:from>
    <xdr:to>
      <xdr:col>28</xdr:col>
      <xdr:colOff>76200</xdr:colOff>
      <xdr:row>67</xdr:row>
      <xdr:rowOff>200026</xdr:rowOff>
    </xdr:to>
    <xdr:sp macro="" textlink="">
      <xdr:nvSpPr>
        <xdr:cNvPr id="1367" name="テキスト ボックス 1366">
          <a:extLst>
            <a:ext uri="{FF2B5EF4-FFF2-40B4-BE49-F238E27FC236}">
              <a16:creationId xmlns:a16="http://schemas.microsoft.com/office/drawing/2014/main" id="{00000000-0008-0000-0200-000057050000}"/>
            </a:ext>
          </a:extLst>
        </xdr:cNvPr>
        <xdr:cNvSpPr txBox="1"/>
      </xdr:nvSpPr>
      <xdr:spPr>
        <a:xfrm>
          <a:off x="2721291" y="14702500"/>
          <a:ext cx="822009" cy="166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500</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900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14</xdr:col>
      <xdr:colOff>80884</xdr:colOff>
      <xdr:row>68</xdr:row>
      <xdr:rowOff>20504</xdr:rowOff>
    </xdr:from>
    <xdr:to>
      <xdr:col>21</xdr:col>
      <xdr:colOff>123217</xdr:colOff>
      <xdr:row>68</xdr:row>
      <xdr:rowOff>189838</xdr:rowOff>
    </xdr:to>
    <xdr:sp macro="" textlink="">
      <xdr:nvSpPr>
        <xdr:cNvPr id="1368" name="テキスト ボックス 1367">
          <a:extLst>
            <a:ext uri="{FF2B5EF4-FFF2-40B4-BE49-F238E27FC236}">
              <a16:creationId xmlns:a16="http://schemas.microsoft.com/office/drawing/2014/main" id="{00000000-0008-0000-0200-000058050000}"/>
            </a:ext>
          </a:extLst>
        </xdr:cNvPr>
        <xdr:cNvSpPr txBox="1"/>
      </xdr:nvSpPr>
      <xdr:spPr>
        <a:xfrm>
          <a:off x="1914447" y="14986660"/>
          <a:ext cx="959114" cy="16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900</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1200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22</xdr:col>
      <xdr:colOff>108104</xdr:colOff>
      <xdr:row>68</xdr:row>
      <xdr:rowOff>11908</xdr:rowOff>
    </xdr:from>
    <xdr:to>
      <xdr:col>28</xdr:col>
      <xdr:colOff>102812</xdr:colOff>
      <xdr:row>68</xdr:row>
      <xdr:rowOff>179918</xdr:rowOff>
    </xdr:to>
    <xdr:sp macro="" textlink="">
      <xdr:nvSpPr>
        <xdr:cNvPr id="1370" name="テキスト ボックス 1369">
          <a:extLst>
            <a:ext uri="{FF2B5EF4-FFF2-40B4-BE49-F238E27FC236}">
              <a16:creationId xmlns:a16="http://schemas.microsoft.com/office/drawing/2014/main" id="{00000000-0008-0000-0200-00005A050000}"/>
            </a:ext>
          </a:extLst>
        </xdr:cNvPr>
        <xdr:cNvSpPr txBox="1"/>
      </xdr:nvSpPr>
      <xdr:spPr>
        <a:xfrm>
          <a:off x="2989417" y="14978064"/>
          <a:ext cx="780520" cy="168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1200</a:t>
          </a:r>
          <a:r>
            <a:rPr kumimoji="1" lang="ja-JP" altLang="en-US" sz="1000">
              <a:latin typeface="ＭＳ Ｐ明朝" pitchFamily="18" charset="-128"/>
              <a:ea typeface="ＭＳ Ｐ明朝" pitchFamily="18" charset="-128"/>
              <a:cs typeface="Times New Roman" panose="02020603050405020304" pitchFamily="18" charset="0"/>
            </a:rPr>
            <a:t>・無</a:t>
          </a:r>
        </a:p>
      </xdr:txBody>
    </xdr:sp>
    <xdr:clientData/>
  </xdr:twoCellAnchor>
  <xdr:twoCellAnchor>
    <xdr:from>
      <xdr:col>14</xdr:col>
      <xdr:colOff>79375</xdr:colOff>
      <xdr:row>69</xdr:row>
      <xdr:rowOff>28726</xdr:rowOff>
    </xdr:from>
    <xdr:to>
      <xdr:col>18</xdr:col>
      <xdr:colOff>89959</xdr:colOff>
      <xdr:row>69</xdr:row>
      <xdr:rowOff>187475</xdr:rowOff>
    </xdr:to>
    <xdr:sp macro="" textlink="">
      <xdr:nvSpPr>
        <xdr:cNvPr id="1371" name="テキスト ボックス 1370">
          <a:extLst>
            <a:ext uri="{FF2B5EF4-FFF2-40B4-BE49-F238E27FC236}">
              <a16:creationId xmlns:a16="http://schemas.microsoft.com/office/drawing/2014/main" id="{00000000-0008-0000-0200-00005B050000}"/>
            </a:ext>
          </a:extLst>
        </xdr:cNvPr>
        <xdr:cNvSpPr txBox="1"/>
      </xdr:nvSpPr>
      <xdr:spPr>
        <a:xfrm>
          <a:off x="1920875" y="15051012"/>
          <a:ext cx="536727" cy="15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800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21</xdr:col>
      <xdr:colOff>118696</xdr:colOff>
      <xdr:row>69</xdr:row>
      <xdr:rowOff>18426</xdr:rowOff>
    </xdr:from>
    <xdr:to>
      <xdr:col>28</xdr:col>
      <xdr:colOff>81644</xdr:colOff>
      <xdr:row>69</xdr:row>
      <xdr:rowOff>198344</xdr:rowOff>
    </xdr:to>
    <xdr:sp macro="" textlink="">
      <xdr:nvSpPr>
        <xdr:cNvPr id="1372" name="テキスト ボックス 1371">
          <a:extLst>
            <a:ext uri="{FF2B5EF4-FFF2-40B4-BE49-F238E27FC236}">
              <a16:creationId xmlns:a16="http://schemas.microsoft.com/office/drawing/2014/main" id="{00000000-0008-0000-0200-00005C050000}"/>
            </a:ext>
          </a:extLst>
        </xdr:cNvPr>
        <xdr:cNvSpPr txBox="1"/>
      </xdr:nvSpPr>
      <xdr:spPr>
        <a:xfrm>
          <a:off x="2869040" y="15204848"/>
          <a:ext cx="879729" cy="179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800</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a:t>
          </a:r>
          <a:r>
            <a:rPr kumimoji="1" lang="ja-JP" altLang="en-US" sz="1000">
              <a:latin typeface="Times New Roman" panose="02020603050405020304" pitchFamily="18" charset="0"/>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1200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14</xdr:col>
      <xdr:colOff>69550</xdr:colOff>
      <xdr:row>70</xdr:row>
      <xdr:rowOff>16064</xdr:rowOff>
    </xdr:from>
    <xdr:to>
      <xdr:col>22</xdr:col>
      <xdr:colOff>29765</xdr:colOff>
      <xdr:row>70</xdr:row>
      <xdr:rowOff>174815</xdr:rowOff>
    </xdr:to>
    <xdr:sp macro="" textlink="">
      <xdr:nvSpPr>
        <xdr:cNvPr id="1373" name="テキスト ボックス 1372">
          <a:extLst>
            <a:ext uri="{FF2B5EF4-FFF2-40B4-BE49-F238E27FC236}">
              <a16:creationId xmlns:a16="http://schemas.microsoft.com/office/drawing/2014/main" id="{00000000-0008-0000-0200-00005D050000}"/>
            </a:ext>
          </a:extLst>
        </xdr:cNvPr>
        <xdr:cNvSpPr txBox="1"/>
      </xdr:nvSpPr>
      <xdr:spPr>
        <a:xfrm>
          <a:off x="1903113" y="15422752"/>
          <a:ext cx="1007965" cy="15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a:t>
          </a:r>
          <a:r>
            <a:rPr kumimoji="1" lang="ja-JP" altLang="en-US" sz="10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1200</a:t>
          </a:r>
          <a:r>
            <a:rPr kumimoji="1" lang="ja-JP" altLang="en-US" sz="1000">
              <a:latin typeface="ＭＳ Ｐ明朝" pitchFamily="18" charset="-128"/>
              <a:ea typeface="ＭＳ Ｐ明朝" pitchFamily="18" charset="-128"/>
              <a:cs typeface="Times New Roman" panose="02020603050405020304" pitchFamily="18" charset="0"/>
            </a:rPr>
            <a:t>・無</a:t>
          </a:r>
          <a:endParaRPr kumimoji="1" lang="ja-JP" altLang="en-US" sz="1000" baseline="0">
            <a:latin typeface="ＭＳ Ｐ明朝" pitchFamily="18" charset="-128"/>
            <a:ea typeface="ＭＳ Ｐ明朝" pitchFamily="18" charset="-128"/>
            <a:cs typeface="Times New Roman" panose="02020603050405020304" pitchFamily="18" charset="0"/>
          </a:endParaRPr>
        </a:p>
      </xdr:txBody>
    </xdr:sp>
    <xdr:clientData/>
  </xdr:twoCellAnchor>
  <xdr:twoCellAnchor>
    <xdr:from>
      <xdr:col>34</xdr:col>
      <xdr:colOff>35531</xdr:colOff>
      <xdr:row>69</xdr:row>
      <xdr:rowOff>42334</xdr:rowOff>
    </xdr:from>
    <xdr:to>
      <xdr:col>35</xdr:col>
      <xdr:colOff>51405</xdr:colOff>
      <xdr:row>69</xdr:row>
      <xdr:rowOff>195792</xdr:rowOff>
    </xdr:to>
    <xdr:sp macro="" textlink="">
      <xdr:nvSpPr>
        <xdr:cNvPr id="1374" name="テキスト ボックス 1373">
          <a:extLst>
            <a:ext uri="{FF2B5EF4-FFF2-40B4-BE49-F238E27FC236}">
              <a16:creationId xmlns:a16="http://schemas.microsoft.com/office/drawing/2014/main" id="{00000000-0008-0000-0200-00005E050000}"/>
            </a:ext>
          </a:extLst>
        </xdr:cNvPr>
        <xdr:cNvSpPr txBox="1"/>
      </xdr:nvSpPr>
      <xdr:spPr>
        <a:xfrm>
          <a:off x="4507745" y="15064620"/>
          <a:ext cx="161017" cy="153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ＭＳ Ｐ明朝" pitchFamily="18" charset="-128"/>
              <a:ea typeface="ＭＳ Ｐ明朝" pitchFamily="18" charset="-128"/>
            </a:rPr>
            <a:t>有</a:t>
          </a:r>
        </a:p>
      </xdr:txBody>
    </xdr:sp>
    <xdr:clientData/>
  </xdr:twoCellAnchor>
  <xdr:twoCellAnchor>
    <xdr:from>
      <xdr:col>37</xdr:col>
      <xdr:colOff>99788</xdr:colOff>
      <xdr:row>69</xdr:row>
      <xdr:rowOff>42333</xdr:rowOff>
    </xdr:from>
    <xdr:to>
      <xdr:col>38</xdr:col>
      <xdr:colOff>115662</xdr:colOff>
      <xdr:row>69</xdr:row>
      <xdr:rowOff>195792</xdr:rowOff>
    </xdr:to>
    <xdr:sp macro="" textlink="">
      <xdr:nvSpPr>
        <xdr:cNvPr id="1375" name="テキスト ボックス 1374">
          <a:extLst>
            <a:ext uri="{FF2B5EF4-FFF2-40B4-BE49-F238E27FC236}">
              <a16:creationId xmlns:a16="http://schemas.microsoft.com/office/drawing/2014/main" id="{00000000-0008-0000-0200-00005F050000}"/>
            </a:ext>
          </a:extLst>
        </xdr:cNvPr>
        <xdr:cNvSpPr txBox="1"/>
      </xdr:nvSpPr>
      <xdr:spPr>
        <a:xfrm>
          <a:off x="4980217" y="15064619"/>
          <a:ext cx="147409" cy="153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ＭＳ Ｐ明朝" pitchFamily="18" charset="-128"/>
              <a:ea typeface="ＭＳ Ｐ明朝" pitchFamily="18" charset="-128"/>
            </a:rPr>
            <a:t>無</a:t>
          </a:r>
        </a:p>
      </xdr:txBody>
    </xdr:sp>
    <xdr:clientData/>
  </xdr:twoCellAnchor>
  <xdr:twoCellAnchor>
    <xdr:from>
      <xdr:col>43</xdr:col>
      <xdr:colOff>71813</xdr:colOff>
      <xdr:row>65</xdr:row>
      <xdr:rowOff>52917</xdr:rowOff>
    </xdr:from>
    <xdr:to>
      <xdr:col>46</xdr:col>
      <xdr:colOff>124730</xdr:colOff>
      <xdr:row>65</xdr:row>
      <xdr:rowOff>190500</xdr:rowOff>
    </xdr:to>
    <xdr:sp macro="" textlink="">
      <xdr:nvSpPr>
        <xdr:cNvPr id="1376" name="テキスト ボックス 1375">
          <a:extLst>
            <a:ext uri="{FF2B5EF4-FFF2-40B4-BE49-F238E27FC236}">
              <a16:creationId xmlns:a16="http://schemas.microsoft.com/office/drawing/2014/main" id="{00000000-0008-0000-0200-000060050000}"/>
            </a:ext>
          </a:extLst>
        </xdr:cNvPr>
        <xdr:cNvSpPr txBox="1"/>
      </xdr:nvSpPr>
      <xdr:spPr>
        <a:xfrm>
          <a:off x="5741456" y="14204346"/>
          <a:ext cx="447524" cy="13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endParaRPr kumimoji="1" lang="ja-JP" altLang="en-US" sz="1000">
            <a:latin typeface="Times New Roman" panose="02020603050405020304" pitchFamily="18" charset="0"/>
            <a:ea typeface="+mn-ea"/>
            <a:cs typeface="Times New Roman" panose="02020603050405020304" pitchFamily="18" charset="0"/>
          </a:endParaRPr>
        </a:p>
        <a:p>
          <a:endParaRPr kumimoji="1" lang="ja-JP" altLang="en-US" sz="1000">
            <a:latin typeface="Times New Roman" panose="02020603050405020304" pitchFamily="18" charset="0"/>
            <a:ea typeface="+mn-ea"/>
            <a:cs typeface="Times New Roman" panose="02020603050405020304" pitchFamily="18" charset="0"/>
          </a:endParaRPr>
        </a:p>
      </xdr:txBody>
    </xdr:sp>
    <xdr:clientData/>
  </xdr:twoCellAnchor>
  <xdr:twoCellAnchor>
    <xdr:from>
      <xdr:col>43</xdr:col>
      <xdr:colOff>83852</xdr:colOff>
      <xdr:row>66</xdr:row>
      <xdr:rowOff>42333</xdr:rowOff>
    </xdr:from>
    <xdr:to>
      <xdr:col>44</xdr:col>
      <xdr:colOff>95251</xdr:colOff>
      <xdr:row>66</xdr:row>
      <xdr:rowOff>197827</xdr:rowOff>
    </xdr:to>
    <xdr:sp macro="" textlink="">
      <xdr:nvSpPr>
        <xdr:cNvPr id="1377" name="テキスト ボックス 1376">
          <a:extLst>
            <a:ext uri="{FF2B5EF4-FFF2-40B4-BE49-F238E27FC236}">
              <a16:creationId xmlns:a16="http://schemas.microsoft.com/office/drawing/2014/main" id="{00000000-0008-0000-0200-000061050000}"/>
            </a:ext>
          </a:extLst>
        </xdr:cNvPr>
        <xdr:cNvSpPr txBox="1"/>
      </xdr:nvSpPr>
      <xdr:spPr>
        <a:xfrm>
          <a:off x="5769544" y="14542314"/>
          <a:ext cx="172592" cy="155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b="0">
              <a:latin typeface="Times New Roman" pitchFamily="18" charset="0"/>
              <a:ea typeface="+mj-ea"/>
              <a:cs typeface="Times New Roman" pitchFamily="18" charset="0"/>
            </a:rPr>
            <a:t>Ⅱ</a:t>
          </a:r>
          <a:endParaRPr kumimoji="1" lang="ja-JP" altLang="en-US" sz="1000" b="0">
            <a:latin typeface="Times New Roman" pitchFamily="18" charset="0"/>
            <a:ea typeface="+mj-ea"/>
            <a:cs typeface="Times New Roman" pitchFamily="18" charset="0"/>
          </a:endParaRPr>
        </a:p>
      </xdr:txBody>
    </xdr:sp>
    <xdr:clientData/>
  </xdr:twoCellAnchor>
  <xdr:twoCellAnchor>
    <xdr:from>
      <xdr:col>46</xdr:col>
      <xdr:colOff>65943</xdr:colOff>
      <xdr:row>66</xdr:row>
      <xdr:rowOff>43961</xdr:rowOff>
    </xdr:from>
    <xdr:to>
      <xdr:col>47</xdr:col>
      <xdr:colOff>86879</xdr:colOff>
      <xdr:row>66</xdr:row>
      <xdr:rowOff>190500</xdr:rowOff>
    </xdr:to>
    <xdr:sp macro="" textlink="">
      <xdr:nvSpPr>
        <xdr:cNvPr id="1378" name="テキスト ボックス 1377">
          <a:extLst>
            <a:ext uri="{FF2B5EF4-FFF2-40B4-BE49-F238E27FC236}">
              <a16:creationId xmlns:a16="http://schemas.microsoft.com/office/drawing/2014/main" id="{00000000-0008-0000-0200-000062050000}"/>
            </a:ext>
          </a:extLst>
        </xdr:cNvPr>
        <xdr:cNvSpPr txBox="1"/>
      </xdr:nvSpPr>
      <xdr:spPr>
        <a:xfrm>
          <a:off x="6176597" y="14543942"/>
          <a:ext cx="152820" cy="146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itchFamily="18" charset="0"/>
              <a:ea typeface="+mj-ea"/>
              <a:cs typeface="Times New Roman" pitchFamily="18" charset="0"/>
            </a:rPr>
            <a:t>Ⅲ</a:t>
          </a:r>
          <a:endParaRPr kumimoji="1" lang="ja-JP" altLang="en-US" sz="1000">
            <a:latin typeface="Times New Roman" pitchFamily="18" charset="0"/>
            <a:ea typeface="+mj-ea"/>
            <a:cs typeface="Times New Roman" pitchFamily="18" charset="0"/>
          </a:endParaRPr>
        </a:p>
      </xdr:txBody>
    </xdr:sp>
    <xdr:clientData/>
  </xdr:twoCellAnchor>
  <xdr:twoCellAnchor>
    <xdr:from>
      <xdr:col>49</xdr:col>
      <xdr:colOff>39893</xdr:colOff>
      <xdr:row>66</xdr:row>
      <xdr:rowOff>37041</xdr:rowOff>
    </xdr:from>
    <xdr:to>
      <xdr:col>51</xdr:col>
      <xdr:colOff>80598</xdr:colOff>
      <xdr:row>66</xdr:row>
      <xdr:rowOff>175846</xdr:rowOff>
    </xdr:to>
    <xdr:sp macro="" textlink="">
      <xdr:nvSpPr>
        <xdr:cNvPr id="1379" name="テキスト ボックス 1378">
          <a:extLst>
            <a:ext uri="{FF2B5EF4-FFF2-40B4-BE49-F238E27FC236}">
              <a16:creationId xmlns:a16="http://schemas.microsoft.com/office/drawing/2014/main" id="{00000000-0008-0000-0200-000063050000}"/>
            </a:ext>
          </a:extLst>
        </xdr:cNvPr>
        <xdr:cNvSpPr txBox="1"/>
      </xdr:nvSpPr>
      <xdr:spPr>
        <a:xfrm>
          <a:off x="6165201" y="14537022"/>
          <a:ext cx="275166" cy="13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ＭＳ Ｐ明朝" pitchFamily="18" charset="-128"/>
              <a:ea typeface="ＭＳ Ｐ明朝" pitchFamily="18" charset="-128"/>
            </a:rPr>
            <a:t>不明</a:t>
          </a:r>
        </a:p>
      </xdr:txBody>
    </xdr:sp>
    <xdr:clientData/>
  </xdr:twoCellAnchor>
  <xdr:twoCellAnchor>
    <xdr:from>
      <xdr:col>43</xdr:col>
      <xdr:colOff>85716</xdr:colOff>
      <xdr:row>67</xdr:row>
      <xdr:rowOff>43090</xdr:rowOff>
    </xdr:from>
    <xdr:to>
      <xdr:col>50</xdr:col>
      <xdr:colOff>28575</xdr:colOff>
      <xdr:row>67</xdr:row>
      <xdr:rowOff>180975</xdr:rowOff>
    </xdr:to>
    <xdr:sp macro="" textlink="">
      <xdr:nvSpPr>
        <xdr:cNvPr id="1380" name="テキスト ボックス 1379">
          <a:extLst>
            <a:ext uri="{FF2B5EF4-FFF2-40B4-BE49-F238E27FC236}">
              <a16:creationId xmlns:a16="http://schemas.microsoft.com/office/drawing/2014/main" id="{00000000-0008-0000-0200-000064050000}"/>
            </a:ext>
          </a:extLst>
        </xdr:cNvPr>
        <xdr:cNvSpPr txBox="1"/>
      </xdr:nvSpPr>
      <xdr:spPr>
        <a:xfrm>
          <a:off x="5419716" y="14711590"/>
          <a:ext cx="809634" cy="137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latin typeface="Times New Roman" pitchFamily="18" charset="0"/>
              <a:ea typeface="ＭＳ Ｐ明朝" pitchFamily="18" charset="-128"/>
              <a:cs typeface="Times New Roman" pitchFamily="18" charset="0"/>
            </a:rPr>
            <a:t>無または</a:t>
          </a:r>
          <a:r>
            <a:rPr kumimoji="1" lang="en-US" altLang="ja-JP" sz="1000">
              <a:solidFill>
                <a:schemeClr val="dk1"/>
              </a:solidFill>
              <a:latin typeface="Times New Roman" pitchFamily="18" charset="0"/>
              <a:ea typeface="ＭＳ Ｐ明朝" pitchFamily="18" charset="-128"/>
              <a:cs typeface="Times New Roman" pitchFamily="18" charset="0"/>
            </a:rPr>
            <a:t>Ⅰ</a:t>
          </a:r>
          <a:endParaRPr kumimoji="1" lang="ja-JP" altLang="ja-JP" sz="1000">
            <a:solidFill>
              <a:schemeClr val="dk1"/>
            </a:solidFill>
            <a:latin typeface="Times New Roman" pitchFamily="18" charset="0"/>
            <a:ea typeface="ＭＳ Ｐ明朝" pitchFamily="18" charset="-128"/>
            <a:cs typeface="Times New Roman" pitchFamily="18" charset="0"/>
          </a:endParaRPr>
        </a:p>
        <a:p>
          <a:r>
            <a:rPr kumimoji="1" lang="en-US" altLang="ja-JP" sz="1000">
              <a:latin typeface="Times New Roman" pitchFamily="18" charset="0"/>
              <a:ea typeface="ＭＳ Ｐ明朝" pitchFamily="18" charset="-128"/>
              <a:cs typeface="Times New Roman" pitchFamily="18" charset="0"/>
            </a:rPr>
            <a:t>Ⅰ</a:t>
          </a:r>
          <a:endParaRPr kumimoji="1" lang="ja-JP" altLang="en-US" sz="1000">
            <a:latin typeface="Times New Roman" pitchFamily="18" charset="0"/>
            <a:ea typeface="ＭＳ Ｐ明朝" pitchFamily="18" charset="-128"/>
            <a:cs typeface="Times New Roman" pitchFamily="18" charset="0"/>
          </a:endParaRPr>
        </a:p>
      </xdr:txBody>
    </xdr:sp>
    <xdr:clientData/>
  </xdr:twoCellAnchor>
  <xdr:twoCellAnchor>
    <xdr:from>
      <xdr:col>46</xdr:col>
      <xdr:colOff>73268</xdr:colOff>
      <xdr:row>68</xdr:row>
      <xdr:rowOff>32505</xdr:rowOff>
    </xdr:from>
    <xdr:to>
      <xdr:col>47</xdr:col>
      <xdr:colOff>102809</xdr:colOff>
      <xdr:row>68</xdr:row>
      <xdr:rowOff>197827</xdr:rowOff>
    </xdr:to>
    <xdr:sp macro="" textlink="">
      <xdr:nvSpPr>
        <xdr:cNvPr id="1381" name="テキスト ボックス 1380">
          <a:extLst>
            <a:ext uri="{FF2B5EF4-FFF2-40B4-BE49-F238E27FC236}">
              <a16:creationId xmlns:a16="http://schemas.microsoft.com/office/drawing/2014/main" id="{00000000-0008-0000-0200-000065050000}"/>
            </a:ext>
          </a:extLst>
        </xdr:cNvPr>
        <xdr:cNvSpPr txBox="1"/>
      </xdr:nvSpPr>
      <xdr:spPr>
        <a:xfrm>
          <a:off x="6183922" y="14972101"/>
          <a:ext cx="161425" cy="165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itchFamily="18" charset="0"/>
              <a:ea typeface="+mj-ea"/>
              <a:cs typeface="Times New Roman" pitchFamily="18" charset="0"/>
            </a:rPr>
            <a:t>Ⅲ</a:t>
          </a:r>
          <a:endParaRPr kumimoji="1" lang="ja-JP" altLang="en-US" sz="1000">
            <a:latin typeface="Times New Roman" pitchFamily="18" charset="0"/>
            <a:ea typeface="+mj-ea"/>
            <a:cs typeface="Times New Roman" pitchFamily="18" charset="0"/>
          </a:endParaRPr>
        </a:p>
      </xdr:txBody>
    </xdr:sp>
    <xdr:clientData/>
  </xdr:twoCellAnchor>
  <xdr:twoCellAnchor>
    <xdr:from>
      <xdr:col>43</xdr:col>
      <xdr:colOff>89145</xdr:colOff>
      <xdr:row>68</xdr:row>
      <xdr:rowOff>47625</xdr:rowOff>
    </xdr:from>
    <xdr:to>
      <xdr:col>44</xdr:col>
      <xdr:colOff>117231</xdr:colOff>
      <xdr:row>68</xdr:row>
      <xdr:rowOff>197827</xdr:rowOff>
    </xdr:to>
    <xdr:sp macro="" textlink="">
      <xdr:nvSpPr>
        <xdr:cNvPr id="1382" name="テキスト ボックス 1381">
          <a:extLst>
            <a:ext uri="{FF2B5EF4-FFF2-40B4-BE49-F238E27FC236}">
              <a16:creationId xmlns:a16="http://schemas.microsoft.com/office/drawing/2014/main" id="{00000000-0008-0000-0200-000066050000}"/>
            </a:ext>
          </a:extLst>
        </xdr:cNvPr>
        <xdr:cNvSpPr txBox="1"/>
      </xdr:nvSpPr>
      <xdr:spPr>
        <a:xfrm>
          <a:off x="5774837" y="14987221"/>
          <a:ext cx="189279" cy="15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itchFamily="18" charset="0"/>
              <a:ea typeface="+mj-ea"/>
              <a:cs typeface="Times New Roman" pitchFamily="18" charset="0"/>
            </a:rPr>
            <a:t>Ⅱ</a:t>
          </a:r>
          <a:endParaRPr kumimoji="1" lang="ja-JP" altLang="en-US" sz="1000">
            <a:latin typeface="Times New Roman" pitchFamily="18" charset="0"/>
            <a:ea typeface="+mj-ea"/>
            <a:cs typeface="Times New Roman" pitchFamily="18" charset="0"/>
          </a:endParaRPr>
        </a:p>
      </xdr:txBody>
    </xdr:sp>
    <xdr:clientData/>
  </xdr:twoCellAnchor>
  <xdr:twoCellAnchor>
    <xdr:from>
      <xdr:col>48</xdr:col>
      <xdr:colOff>29483</xdr:colOff>
      <xdr:row>68</xdr:row>
      <xdr:rowOff>37041</xdr:rowOff>
    </xdr:from>
    <xdr:to>
      <xdr:col>50</xdr:col>
      <xdr:colOff>0</xdr:colOff>
      <xdr:row>68</xdr:row>
      <xdr:rowOff>185208</xdr:rowOff>
    </xdr:to>
    <xdr:sp macro="" textlink="">
      <xdr:nvSpPr>
        <xdr:cNvPr id="1383" name="テキスト ボックス 1382">
          <a:extLst>
            <a:ext uri="{FF2B5EF4-FFF2-40B4-BE49-F238E27FC236}">
              <a16:creationId xmlns:a16="http://schemas.microsoft.com/office/drawing/2014/main" id="{00000000-0008-0000-0200-000067050000}"/>
            </a:ext>
          </a:extLst>
        </xdr:cNvPr>
        <xdr:cNvSpPr txBox="1"/>
      </xdr:nvSpPr>
      <xdr:spPr>
        <a:xfrm>
          <a:off x="6351702" y="15003197"/>
          <a:ext cx="220548" cy="14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endParaRPr kumimoji="1" lang="ja-JP" altLang="en-US" sz="900"/>
        </a:p>
      </xdr:txBody>
    </xdr:sp>
    <xdr:clientData/>
  </xdr:twoCellAnchor>
  <xdr:twoCellAnchor>
    <xdr:from>
      <xdr:col>43</xdr:col>
      <xdr:colOff>90250</xdr:colOff>
      <xdr:row>69</xdr:row>
      <xdr:rowOff>28539</xdr:rowOff>
    </xdr:from>
    <xdr:to>
      <xdr:col>50</xdr:col>
      <xdr:colOff>28575</xdr:colOff>
      <xdr:row>69</xdr:row>
      <xdr:rowOff>200025</xdr:rowOff>
    </xdr:to>
    <xdr:sp macro="" textlink="">
      <xdr:nvSpPr>
        <xdr:cNvPr id="1384" name="テキスト ボックス 1383">
          <a:extLst>
            <a:ext uri="{FF2B5EF4-FFF2-40B4-BE49-F238E27FC236}">
              <a16:creationId xmlns:a16="http://schemas.microsoft.com/office/drawing/2014/main" id="{00000000-0008-0000-0200-000068050000}"/>
            </a:ext>
          </a:extLst>
        </xdr:cNvPr>
        <xdr:cNvSpPr txBox="1"/>
      </xdr:nvSpPr>
      <xdr:spPr>
        <a:xfrm>
          <a:off x="5424250" y="15135189"/>
          <a:ext cx="805100" cy="171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latin typeface="Times New Roman" pitchFamily="18" charset="0"/>
              <a:ea typeface="ＭＳ Ｐ明朝" pitchFamily="18" charset="-128"/>
              <a:cs typeface="Times New Roman" pitchFamily="18" charset="0"/>
            </a:rPr>
            <a:t>無または</a:t>
          </a:r>
          <a:r>
            <a:rPr kumimoji="1" lang="en-US" altLang="ja-JP" sz="1000">
              <a:solidFill>
                <a:schemeClr val="dk1"/>
              </a:solidFill>
              <a:latin typeface="Times New Roman" pitchFamily="18" charset="0"/>
              <a:ea typeface="ＭＳ Ｐ明朝" pitchFamily="18" charset="-128"/>
              <a:cs typeface="Times New Roman" pitchFamily="18" charset="0"/>
            </a:rPr>
            <a:t>Ⅰ</a:t>
          </a:r>
          <a:endParaRPr kumimoji="1" lang="ja-JP" altLang="ja-JP" sz="1000">
            <a:solidFill>
              <a:schemeClr val="dk1"/>
            </a:solidFill>
            <a:latin typeface="Times New Roman" pitchFamily="18" charset="0"/>
            <a:ea typeface="ＭＳ Ｐ明朝" pitchFamily="18" charset="-128"/>
            <a:cs typeface="Times New Roman" pitchFamily="18" charset="0"/>
          </a:endParaRPr>
        </a:p>
        <a:p>
          <a:r>
            <a:rPr kumimoji="1" lang="en-US" altLang="ja-JP" sz="1000">
              <a:latin typeface="Times New Roman" pitchFamily="18" charset="0"/>
              <a:ea typeface="ＭＳ Ｐ明朝" pitchFamily="18" charset="-128"/>
              <a:cs typeface="Times New Roman" pitchFamily="18" charset="0"/>
            </a:rPr>
            <a:t>Ⅰ</a:t>
          </a:r>
          <a:endParaRPr kumimoji="1" lang="ja-JP" altLang="en-US" sz="1000">
            <a:latin typeface="Times New Roman" pitchFamily="18" charset="0"/>
            <a:ea typeface="ＭＳ Ｐ明朝" pitchFamily="18" charset="-128"/>
            <a:cs typeface="Times New Roman" pitchFamily="18" charset="0"/>
          </a:endParaRPr>
        </a:p>
      </xdr:txBody>
    </xdr:sp>
    <xdr:clientData/>
  </xdr:twoCellAnchor>
  <xdr:twoCellAnchor>
    <xdr:from>
      <xdr:col>43</xdr:col>
      <xdr:colOff>89146</xdr:colOff>
      <xdr:row>70</xdr:row>
      <xdr:rowOff>29715</xdr:rowOff>
    </xdr:from>
    <xdr:to>
      <xdr:col>45</xdr:col>
      <xdr:colOff>7328</xdr:colOff>
      <xdr:row>70</xdr:row>
      <xdr:rowOff>190500</xdr:rowOff>
    </xdr:to>
    <xdr:sp macro="" textlink="">
      <xdr:nvSpPr>
        <xdr:cNvPr id="1387" name="テキスト ボックス 1386">
          <a:extLst>
            <a:ext uri="{FF2B5EF4-FFF2-40B4-BE49-F238E27FC236}">
              <a16:creationId xmlns:a16="http://schemas.microsoft.com/office/drawing/2014/main" id="{00000000-0008-0000-0200-00006B050000}"/>
            </a:ext>
          </a:extLst>
        </xdr:cNvPr>
        <xdr:cNvSpPr txBox="1"/>
      </xdr:nvSpPr>
      <xdr:spPr>
        <a:xfrm>
          <a:off x="5774838" y="15408927"/>
          <a:ext cx="211259" cy="160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itchFamily="18" charset="0"/>
              <a:ea typeface="+mj-ea"/>
              <a:cs typeface="Times New Roman" pitchFamily="18" charset="0"/>
            </a:rPr>
            <a:t>Ⅱ</a:t>
          </a:r>
          <a:endParaRPr kumimoji="1" lang="ja-JP" altLang="en-US" sz="1000">
            <a:latin typeface="Times New Roman" pitchFamily="18" charset="0"/>
            <a:ea typeface="+mj-ea"/>
            <a:cs typeface="Times New Roman" pitchFamily="18" charset="0"/>
          </a:endParaRPr>
        </a:p>
      </xdr:txBody>
    </xdr:sp>
    <xdr:clientData/>
  </xdr:twoCellAnchor>
  <xdr:twoCellAnchor>
    <xdr:from>
      <xdr:col>46</xdr:col>
      <xdr:colOff>80596</xdr:colOff>
      <xdr:row>70</xdr:row>
      <xdr:rowOff>17096</xdr:rowOff>
    </xdr:from>
    <xdr:to>
      <xdr:col>47</xdr:col>
      <xdr:colOff>112651</xdr:colOff>
      <xdr:row>70</xdr:row>
      <xdr:rowOff>197826</xdr:rowOff>
    </xdr:to>
    <xdr:sp macro="" textlink="">
      <xdr:nvSpPr>
        <xdr:cNvPr id="1389" name="テキスト ボックス 1388">
          <a:extLst>
            <a:ext uri="{FF2B5EF4-FFF2-40B4-BE49-F238E27FC236}">
              <a16:creationId xmlns:a16="http://schemas.microsoft.com/office/drawing/2014/main" id="{00000000-0008-0000-0200-00006D050000}"/>
            </a:ext>
          </a:extLst>
        </xdr:cNvPr>
        <xdr:cNvSpPr txBox="1"/>
      </xdr:nvSpPr>
      <xdr:spPr>
        <a:xfrm>
          <a:off x="6191250" y="15396308"/>
          <a:ext cx="163939" cy="180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itchFamily="18" charset="0"/>
              <a:ea typeface="+mj-ea"/>
              <a:cs typeface="Times New Roman" pitchFamily="18" charset="0"/>
            </a:rPr>
            <a:t>Ⅲ</a:t>
          </a:r>
          <a:endParaRPr kumimoji="1" lang="ja-JP" altLang="en-US" sz="1000">
            <a:latin typeface="Times New Roman" pitchFamily="18" charset="0"/>
            <a:ea typeface="+mj-ea"/>
            <a:cs typeface="Times New Roman" pitchFamily="18" charset="0"/>
          </a:endParaRPr>
        </a:p>
      </xdr:txBody>
    </xdr:sp>
    <xdr:clientData/>
  </xdr:twoCellAnchor>
  <xdr:twoCellAnchor>
    <xdr:from>
      <xdr:col>48</xdr:col>
      <xdr:colOff>26458</xdr:colOff>
      <xdr:row>70</xdr:row>
      <xdr:rowOff>26458</xdr:rowOff>
    </xdr:from>
    <xdr:to>
      <xdr:col>49</xdr:col>
      <xdr:colOff>74083</xdr:colOff>
      <xdr:row>70</xdr:row>
      <xdr:rowOff>201083</xdr:rowOff>
    </xdr:to>
    <xdr:sp macro="" textlink="">
      <xdr:nvSpPr>
        <xdr:cNvPr id="1391" name="テキスト ボックス 1390">
          <a:extLst>
            <a:ext uri="{FF2B5EF4-FFF2-40B4-BE49-F238E27FC236}">
              <a16:creationId xmlns:a16="http://schemas.microsoft.com/office/drawing/2014/main" id="{00000000-0008-0000-0200-00006F050000}"/>
            </a:ext>
          </a:extLst>
        </xdr:cNvPr>
        <xdr:cNvSpPr txBox="1"/>
      </xdr:nvSpPr>
      <xdr:spPr>
        <a:xfrm>
          <a:off x="5863166" y="15213541"/>
          <a:ext cx="164042" cy="174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endParaRPr kumimoji="1" lang="ja-JP" altLang="en-US" sz="900"/>
        </a:p>
      </xdr:txBody>
    </xdr:sp>
    <xdr:clientData/>
  </xdr:twoCellAnchor>
  <xdr:twoCellAnchor>
    <xdr:from>
      <xdr:col>12</xdr:col>
      <xdr:colOff>3023</xdr:colOff>
      <xdr:row>72</xdr:row>
      <xdr:rowOff>40821</xdr:rowOff>
    </xdr:from>
    <xdr:to>
      <xdr:col>13</xdr:col>
      <xdr:colOff>13608</xdr:colOff>
      <xdr:row>72</xdr:row>
      <xdr:rowOff>185962</xdr:rowOff>
    </xdr:to>
    <xdr:sp macro="" textlink="">
      <xdr:nvSpPr>
        <xdr:cNvPr id="1393" name="テキスト ボックス 1392">
          <a:extLst>
            <a:ext uri="{FF2B5EF4-FFF2-40B4-BE49-F238E27FC236}">
              <a16:creationId xmlns:a16="http://schemas.microsoft.com/office/drawing/2014/main" id="{00000000-0008-0000-0200-000071050000}"/>
            </a:ext>
          </a:extLst>
        </xdr:cNvPr>
        <xdr:cNvSpPr txBox="1"/>
      </xdr:nvSpPr>
      <xdr:spPr>
        <a:xfrm>
          <a:off x="1581452" y="15716250"/>
          <a:ext cx="142120" cy="145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solidFill>
                <a:sysClr val="windowText" lastClr="000000"/>
              </a:solidFill>
              <a:latin typeface="ＭＳ Ｐ明朝" pitchFamily="18" charset="-128"/>
              <a:ea typeface="ＭＳ Ｐ明朝" pitchFamily="18" charset="-128"/>
            </a:rPr>
            <a:t>有</a:t>
          </a:r>
        </a:p>
      </xdr:txBody>
    </xdr:sp>
    <xdr:clientData/>
  </xdr:twoCellAnchor>
  <xdr:twoCellAnchor>
    <xdr:from>
      <xdr:col>15</xdr:col>
      <xdr:colOff>2268</xdr:colOff>
      <xdr:row>72</xdr:row>
      <xdr:rowOff>27214</xdr:rowOff>
    </xdr:from>
    <xdr:to>
      <xdr:col>16</xdr:col>
      <xdr:colOff>23436</xdr:colOff>
      <xdr:row>72</xdr:row>
      <xdr:rowOff>201839</xdr:rowOff>
    </xdr:to>
    <xdr:sp macro="" textlink="">
      <xdr:nvSpPr>
        <xdr:cNvPr id="1395" name="テキスト ボックス 1394">
          <a:extLst>
            <a:ext uri="{FF2B5EF4-FFF2-40B4-BE49-F238E27FC236}">
              <a16:creationId xmlns:a16="http://schemas.microsoft.com/office/drawing/2014/main" id="{00000000-0008-0000-0200-000073050000}"/>
            </a:ext>
          </a:extLst>
        </xdr:cNvPr>
        <xdr:cNvSpPr txBox="1"/>
      </xdr:nvSpPr>
      <xdr:spPr>
        <a:xfrm>
          <a:off x="1975304" y="15702643"/>
          <a:ext cx="152703" cy="174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solidFill>
                <a:sysClr val="windowText" lastClr="000000"/>
              </a:solidFill>
              <a:latin typeface="ＭＳ Ｐ明朝" pitchFamily="18" charset="-128"/>
              <a:ea typeface="ＭＳ Ｐ明朝" pitchFamily="18" charset="-128"/>
            </a:rPr>
            <a:t>無</a:t>
          </a:r>
        </a:p>
      </xdr:txBody>
    </xdr:sp>
    <xdr:clientData/>
  </xdr:twoCellAnchor>
  <xdr:twoCellAnchor>
    <xdr:from>
      <xdr:col>29</xdr:col>
      <xdr:colOff>81644</xdr:colOff>
      <xdr:row>72</xdr:row>
      <xdr:rowOff>42334</xdr:rowOff>
    </xdr:from>
    <xdr:to>
      <xdr:col>33</xdr:col>
      <xdr:colOff>81644</xdr:colOff>
      <xdr:row>72</xdr:row>
      <xdr:rowOff>195792</xdr:rowOff>
    </xdr:to>
    <xdr:sp macro="" textlink="">
      <xdr:nvSpPr>
        <xdr:cNvPr id="1396" name="テキスト ボックス 1395">
          <a:extLst>
            <a:ext uri="{FF2B5EF4-FFF2-40B4-BE49-F238E27FC236}">
              <a16:creationId xmlns:a16="http://schemas.microsoft.com/office/drawing/2014/main" id="{00000000-0008-0000-0200-000074050000}"/>
            </a:ext>
          </a:extLst>
        </xdr:cNvPr>
        <xdr:cNvSpPr txBox="1"/>
      </xdr:nvSpPr>
      <xdr:spPr>
        <a:xfrm>
          <a:off x="3896180" y="15717763"/>
          <a:ext cx="526143" cy="153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solidFill>
                <a:sysClr val="windowText" lastClr="000000"/>
              </a:solidFill>
              <a:latin typeface="Times New Roman" panose="02020603050405020304" pitchFamily="18" charset="0"/>
              <a:cs typeface="Times New Roman" panose="02020603050405020304" pitchFamily="18" charset="0"/>
            </a:rPr>
            <a:t>≧</a:t>
          </a:r>
          <a:r>
            <a:rPr kumimoji="1" lang="en-US" altLang="ja-JP" sz="1000">
              <a:solidFill>
                <a:sysClr val="windowText" lastClr="000000"/>
              </a:solidFill>
              <a:latin typeface="Times New Roman" panose="02020603050405020304" pitchFamily="18" charset="0"/>
              <a:cs typeface="Times New Roman" panose="02020603050405020304" pitchFamily="18" charset="0"/>
            </a:rPr>
            <a:t>500</a:t>
          </a:r>
          <a:endParaRPr kumimoji="1" lang="ja-JP" alt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35</xdr:col>
      <xdr:colOff>6862</xdr:colOff>
      <xdr:row>72</xdr:row>
      <xdr:rowOff>14654</xdr:rowOff>
    </xdr:from>
    <xdr:to>
      <xdr:col>41</xdr:col>
      <xdr:colOff>49196</xdr:colOff>
      <xdr:row>72</xdr:row>
      <xdr:rowOff>219808</xdr:rowOff>
    </xdr:to>
    <xdr:sp macro="" textlink="">
      <xdr:nvSpPr>
        <xdr:cNvPr id="1399" name="テキスト ボックス 1398">
          <a:extLst>
            <a:ext uri="{FF2B5EF4-FFF2-40B4-BE49-F238E27FC236}">
              <a16:creationId xmlns:a16="http://schemas.microsoft.com/office/drawing/2014/main" id="{00000000-0008-0000-0200-000077050000}"/>
            </a:ext>
          </a:extLst>
        </xdr:cNvPr>
        <xdr:cNvSpPr txBox="1"/>
      </xdr:nvSpPr>
      <xdr:spPr>
        <a:xfrm>
          <a:off x="4373708" y="15833481"/>
          <a:ext cx="789680" cy="205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r>
            <a:rPr kumimoji="1" lang="en-US" altLang="ja-JP" sz="1000">
              <a:solidFill>
                <a:sysClr val="windowText" lastClr="000000"/>
              </a:solidFill>
              <a:latin typeface="Times New Roman" panose="02020603050405020304" pitchFamily="18" charset="0"/>
              <a:cs typeface="Times New Roman" panose="02020603050405020304" pitchFamily="18" charset="0"/>
            </a:rPr>
            <a:t>500</a:t>
          </a:r>
          <a:r>
            <a:rPr kumimoji="1" lang="ja-JP" altLang="en-US" sz="1000">
              <a:solidFill>
                <a:sysClr val="windowText" lastClr="000000"/>
              </a:solidFill>
              <a:latin typeface="ＭＳ Ｐ明朝" panose="02020600040205080304" pitchFamily="18" charset="-128"/>
              <a:ea typeface="ＭＳ Ｐ明朝" panose="02020600040205080304" pitchFamily="18" charset="-128"/>
              <a:cs typeface="Times New Roman" panose="02020603050405020304" pitchFamily="18" charset="0"/>
            </a:rPr>
            <a:t>＞</a:t>
          </a:r>
          <a:r>
            <a:rPr kumimoji="1" lang="en-US" altLang="ja-JP" sz="1000" i="1">
              <a:solidFill>
                <a:sysClr val="windowText" lastClr="000000"/>
              </a:solidFill>
              <a:latin typeface="Times New Roman" panose="02020603050405020304" pitchFamily="18" charset="0"/>
              <a:cs typeface="Times New Roman" panose="02020603050405020304" pitchFamily="18" charset="0"/>
            </a:rPr>
            <a:t>D</a:t>
          </a:r>
          <a:r>
            <a:rPr kumimoji="1" lang="en-US" altLang="ja-JP" sz="1100" i="1" baseline="-25000">
              <a:solidFill>
                <a:sysClr val="windowText" lastClr="000000"/>
              </a:solidFill>
              <a:latin typeface="Times New Roman" panose="02020603050405020304" pitchFamily="18" charset="0"/>
              <a:cs typeface="Times New Roman" panose="02020603050405020304" pitchFamily="18" charset="0"/>
            </a:rPr>
            <a:t>f</a:t>
          </a:r>
          <a:r>
            <a:rPr kumimoji="1" lang="ja-JP" altLang="en-US" sz="1000">
              <a:solidFill>
                <a:sysClr val="windowText" lastClr="000000"/>
              </a:solidFill>
              <a:latin typeface="Times New Roman" panose="02020603050405020304" pitchFamily="18" charset="0"/>
              <a:cs typeface="Times New Roman" panose="02020603050405020304" pitchFamily="18" charset="0"/>
            </a:rPr>
            <a:t>≧</a:t>
          </a:r>
          <a:r>
            <a:rPr kumimoji="1" lang="en-US" altLang="ja-JP" sz="1000">
              <a:solidFill>
                <a:sysClr val="windowText" lastClr="000000"/>
              </a:solidFill>
              <a:latin typeface="Times New Roman" panose="02020603050405020304" pitchFamily="18" charset="0"/>
              <a:cs typeface="Times New Roman" panose="02020603050405020304" pitchFamily="18" charset="0"/>
            </a:rPr>
            <a:t>250</a:t>
          </a:r>
          <a:endParaRPr kumimoji="1" lang="ja-JP" alt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43</xdr:col>
      <xdr:colOff>106593</xdr:colOff>
      <xdr:row>72</xdr:row>
      <xdr:rowOff>31750</xdr:rowOff>
    </xdr:from>
    <xdr:to>
      <xdr:col>47</xdr:col>
      <xdr:colOff>69551</xdr:colOff>
      <xdr:row>72</xdr:row>
      <xdr:rowOff>190500</xdr:rowOff>
    </xdr:to>
    <xdr:sp macro="" textlink="">
      <xdr:nvSpPr>
        <xdr:cNvPr id="1402" name="テキスト ボックス 1401">
          <a:extLst>
            <a:ext uri="{FF2B5EF4-FFF2-40B4-BE49-F238E27FC236}">
              <a16:creationId xmlns:a16="http://schemas.microsoft.com/office/drawing/2014/main" id="{00000000-0008-0000-0200-00007A050000}"/>
            </a:ext>
          </a:extLst>
        </xdr:cNvPr>
        <xdr:cNvSpPr txBox="1"/>
      </xdr:nvSpPr>
      <xdr:spPr>
        <a:xfrm>
          <a:off x="5776236" y="15707179"/>
          <a:ext cx="489101" cy="15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a:latin typeface="Times New Roman" panose="02020603050405020304" pitchFamily="18" charset="0"/>
              <a:cs typeface="Times New Roman" panose="02020603050405020304" pitchFamily="18" charset="0"/>
            </a:rPr>
            <a:t>&lt;250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editAs="oneCell">
    <xdr:from>
      <xdr:col>2</xdr:col>
      <xdr:colOff>45358</xdr:colOff>
      <xdr:row>57</xdr:row>
      <xdr:rowOff>63501</xdr:rowOff>
    </xdr:from>
    <xdr:to>
      <xdr:col>31</xdr:col>
      <xdr:colOff>54429</xdr:colOff>
      <xdr:row>62</xdr:row>
      <xdr:rowOff>190500</xdr:rowOff>
    </xdr:to>
    <xdr:pic>
      <xdr:nvPicPr>
        <xdr:cNvPr id="1791" name="Picture 767">
          <a:extLst>
            <a:ext uri="{FF2B5EF4-FFF2-40B4-BE49-F238E27FC236}">
              <a16:creationId xmlns:a16="http://schemas.microsoft.com/office/drawing/2014/main" id="{00000000-0008-0000-0200-0000FF060000}"/>
            </a:ext>
          </a:extLst>
        </xdr:cNvPr>
        <xdr:cNvPicPr>
          <a:picLocks noChangeAspect="1" noChangeArrowheads="1"/>
        </xdr:cNvPicPr>
      </xdr:nvPicPr>
      <xdr:blipFill>
        <a:blip xmlns:r="http://schemas.openxmlformats.org/officeDocument/2006/relationships" r:embed="rId1" cstate="print"/>
        <a:srcRect l="235" t="1786" r="518" b="2465"/>
        <a:stretch>
          <a:fillRect/>
        </a:stretch>
      </xdr:blipFill>
      <xdr:spPr bwMode="auto">
        <a:xfrm>
          <a:off x="308429" y="12473215"/>
          <a:ext cx="3823607" cy="1215571"/>
        </a:xfrm>
        <a:prstGeom prst="rect">
          <a:avLst/>
        </a:prstGeom>
        <a:noFill/>
      </xdr:spPr>
    </xdr:pic>
    <xdr:clientData/>
  </xdr:twoCellAnchor>
  <xdr:twoCellAnchor>
    <xdr:from>
      <xdr:col>43</xdr:col>
      <xdr:colOff>90812</xdr:colOff>
      <xdr:row>57</xdr:row>
      <xdr:rowOff>193148</xdr:rowOff>
    </xdr:from>
    <xdr:to>
      <xdr:col>50</xdr:col>
      <xdr:colOff>101394</xdr:colOff>
      <xdr:row>58</xdr:row>
      <xdr:rowOff>178594</xdr:rowOff>
    </xdr:to>
    <xdr:sp macro="" textlink="">
      <xdr:nvSpPr>
        <xdr:cNvPr id="1357" name="テキスト ボックス 1356">
          <a:extLst>
            <a:ext uri="{FF2B5EF4-FFF2-40B4-BE49-F238E27FC236}">
              <a16:creationId xmlns:a16="http://schemas.microsoft.com/office/drawing/2014/main" id="{00000000-0008-0000-0200-00004D050000}"/>
            </a:ext>
          </a:extLst>
        </xdr:cNvPr>
        <xdr:cNvSpPr txBox="1"/>
      </xdr:nvSpPr>
      <xdr:spPr>
        <a:xfrm flipH="1">
          <a:off x="5734375" y="12736382"/>
          <a:ext cx="939269" cy="2057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r>
            <a:rPr kumimoji="1" lang="en-US" altLang="ja-JP" sz="1000">
              <a:latin typeface="Times New Roman" panose="02020603050405020304" pitchFamily="18" charset="0"/>
              <a:cs typeface="Times New Roman" panose="02020603050405020304" pitchFamily="18" charset="0"/>
            </a:rPr>
            <a:t>150</a:t>
          </a:r>
          <a:r>
            <a:rPr kumimoji="1" lang="ja-JP" altLang="en-US" sz="900">
              <a:latin typeface="ＭＳ Ｐ明朝" pitchFamily="18" charset="-128"/>
              <a:ea typeface="ＭＳ Ｐ明朝" pitchFamily="18" charset="-128"/>
              <a:cs typeface="Times New Roman" panose="02020603050405020304" pitchFamily="18" charset="0"/>
            </a:rPr>
            <a:t>≦</a:t>
          </a:r>
          <a:r>
            <a:rPr kumimoji="1" lang="en-US" altLang="ja-JP" sz="1000" i="1">
              <a:latin typeface="Times New Roman" panose="02020603050405020304" pitchFamily="18" charset="0"/>
              <a:cs typeface="Times New Roman" panose="02020603050405020304" pitchFamily="18" charset="0"/>
            </a:rPr>
            <a:t>D</a:t>
          </a:r>
          <a:r>
            <a:rPr kumimoji="1" lang="en-US" altLang="ja-JP" sz="1200" i="1" baseline="-25000">
              <a:latin typeface="Times New Roman" panose="02020603050405020304" pitchFamily="18" charset="0"/>
              <a:cs typeface="Times New Roman" panose="02020603050405020304" pitchFamily="18" charset="0"/>
            </a:rPr>
            <a:t>f </a:t>
          </a:r>
          <a:r>
            <a:rPr kumimoji="1" lang="ja-JP" altLang="en-US" sz="1000">
              <a:latin typeface="Times New Roman" panose="02020603050405020304" pitchFamily="18" charset="0"/>
              <a:ea typeface="ＭＳ Ｐ明朝" panose="02020600040205080304" pitchFamily="18" charset="-128"/>
              <a:cs typeface="Times New Roman" panose="02020603050405020304" pitchFamily="18" charset="0"/>
            </a:rPr>
            <a:t>＜</a:t>
          </a:r>
          <a:r>
            <a:rPr kumimoji="1" lang="en-US" altLang="ja-JP" sz="1000">
              <a:latin typeface="Times New Roman" panose="02020603050405020304" pitchFamily="18" charset="0"/>
              <a:cs typeface="Times New Roman" panose="02020603050405020304" pitchFamily="18" charset="0"/>
            </a:rPr>
            <a:t>350</a:t>
          </a:r>
          <a:endParaRPr kumimoji="1" lang="ja-JP" altLang="en-US" sz="1000">
            <a:latin typeface="Times New Roman" panose="02020603050405020304" pitchFamily="18" charset="0"/>
            <a:cs typeface="Times New Roman" panose="02020603050405020304" pitchFamily="18" charset="0"/>
          </a:endParaRPr>
        </a:p>
      </xdr:txBody>
    </xdr:sp>
    <xdr:clientData/>
  </xdr:twoCellAnchor>
  <xdr:twoCellAnchor>
    <xdr:from>
      <xdr:col>6</xdr:col>
      <xdr:colOff>89297</xdr:colOff>
      <xdr:row>67</xdr:row>
      <xdr:rowOff>41673</xdr:rowOff>
    </xdr:from>
    <xdr:to>
      <xdr:col>8</xdr:col>
      <xdr:colOff>71437</xdr:colOff>
      <xdr:row>67</xdr:row>
      <xdr:rowOff>189841</xdr:rowOff>
    </xdr:to>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875110" y="14787564"/>
          <a:ext cx="244077" cy="1481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en-US" altLang="ja-JP" sz="950" baseline="0">
              <a:latin typeface="Times New Roman" pitchFamily="18" charset="0"/>
              <a:ea typeface="+mj-ea"/>
              <a:cs typeface="Times New Roman" pitchFamily="18" charset="0"/>
            </a:rPr>
            <a:t>9</a:t>
          </a:r>
          <a:r>
            <a:rPr kumimoji="1" lang="en-US" altLang="ja-JP" sz="950" baseline="0">
              <a:latin typeface="+mj-ea"/>
              <a:ea typeface="+mj-ea"/>
            </a:rPr>
            <a:t>φ</a:t>
          </a:r>
          <a:r>
            <a:rPr kumimoji="1" lang="en-US" altLang="ja-JP" sz="950">
              <a:latin typeface="+mj-ea"/>
              <a:ea typeface="+mj-ea"/>
            </a:rPr>
            <a:t>/</a:t>
          </a:r>
          <a:endParaRPr kumimoji="1" lang="ja-JP" altLang="en-US" sz="950">
            <a:latin typeface="+mj-ea"/>
            <a:ea typeface="+mj-ea"/>
          </a:endParaRPr>
        </a:p>
      </xdr:txBody>
    </xdr:sp>
    <xdr:clientData/>
  </xdr:twoCellAnchor>
  <xdr:twoCellAnchor>
    <xdr:from>
      <xdr:col>10</xdr:col>
      <xdr:colOff>41674</xdr:colOff>
      <xdr:row>67</xdr:row>
      <xdr:rowOff>35720</xdr:rowOff>
    </xdr:from>
    <xdr:to>
      <xdr:col>12</xdr:col>
      <xdr:colOff>41675</xdr:colOff>
      <xdr:row>67</xdr:row>
      <xdr:rowOff>183888</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1351362" y="14781611"/>
          <a:ext cx="261938" cy="1481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en-US" altLang="ja-JP" sz="950" baseline="0">
              <a:latin typeface="Times New Roman" pitchFamily="18" charset="0"/>
              <a:ea typeface="+mj-ea"/>
              <a:cs typeface="Times New Roman" pitchFamily="18" charset="0"/>
            </a:rPr>
            <a:t>13</a:t>
          </a:r>
          <a:r>
            <a:rPr kumimoji="1" lang="en-US" altLang="ja-JP" sz="950">
              <a:latin typeface="+mj-ea"/>
              <a:ea typeface="+mj-ea"/>
            </a:rPr>
            <a:t>φ</a:t>
          </a:r>
          <a:endParaRPr kumimoji="1" lang="ja-JP" altLang="en-US" sz="950">
            <a:latin typeface="+mj-ea"/>
            <a:ea typeface="+mj-ea"/>
          </a:endParaRPr>
        </a:p>
      </xdr:txBody>
    </xdr:sp>
    <xdr:clientData/>
  </xdr:twoCellAnchor>
  <xdr:twoCellAnchor>
    <xdr:from>
      <xdr:col>6</xdr:col>
      <xdr:colOff>71437</xdr:colOff>
      <xdr:row>68</xdr:row>
      <xdr:rowOff>11907</xdr:rowOff>
    </xdr:from>
    <xdr:to>
      <xdr:col>8</xdr:col>
      <xdr:colOff>113110</xdr:colOff>
      <xdr:row>68</xdr:row>
      <xdr:rowOff>160075</xdr:rowOff>
    </xdr:to>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857250" y="14978063"/>
          <a:ext cx="303610" cy="1481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en-US" altLang="ja-JP" sz="950" baseline="0">
              <a:latin typeface="Times New Roman" pitchFamily="18" charset="0"/>
              <a:ea typeface="+mj-ea"/>
              <a:cs typeface="Times New Roman" pitchFamily="18" charset="0"/>
            </a:rPr>
            <a:t>D10</a:t>
          </a:r>
          <a:r>
            <a:rPr kumimoji="1" lang="en-US" altLang="ja-JP" sz="950">
              <a:latin typeface="+mj-ea"/>
              <a:ea typeface="+mj-ea"/>
            </a:rPr>
            <a:t>/</a:t>
          </a:r>
          <a:endParaRPr kumimoji="1" lang="ja-JP" altLang="en-US" sz="950">
            <a:latin typeface="+mj-ea"/>
            <a:ea typeface="+mj-ea"/>
          </a:endParaRPr>
        </a:p>
      </xdr:txBody>
    </xdr:sp>
    <xdr:clientData/>
  </xdr:twoCellAnchor>
  <xdr:twoCellAnchor>
    <xdr:from>
      <xdr:col>6</xdr:col>
      <xdr:colOff>89295</xdr:colOff>
      <xdr:row>69</xdr:row>
      <xdr:rowOff>35718</xdr:rowOff>
    </xdr:from>
    <xdr:to>
      <xdr:col>8</xdr:col>
      <xdr:colOff>71435</xdr:colOff>
      <xdr:row>69</xdr:row>
      <xdr:rowOff>183886</xdr:rowOff>
    </xdr:to>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875108" y="15222140"/>
          <a:ext cx="244077" cy="1481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en-US" altLang="ja-JP" sz="950" baseline="0">
              <a:latin typeface="Times New Roman" pitchFamily="18" charset="0"/>
              <a:ea typeface="+mj-ea"/>
              <a:cs typeface="Times New Roman" pitchFamily="18" charset="0"/>
            </a:rPr>
            <a:t>9</a:t>
          </a:r>
          <a:r>
            <a:rPr kumimoji="1" lang="en-US" altLang="ja-JP" sz="950" baseline="0">
              <a:latin typeface="+mj-ea"/>
              <a:ea typeface="+mj-ea"/>
            </a:rPr>
            <a:t>φ</a:t>
          </a:r>
          <a:r>
            <a:rPr kumimoji="1" lang="en-US" altLang="ja-JP" sz="950">
              <a:latin typeface="+mj-ea"/>
              <a:ea typeface="+mj-ea"/>
            </a:rPr>
            <a:t>/</a:t>
          </a:r>
          <a:endParaRPr kumimoji="1" lang="ja-JP" altLang="en-US" sz="950">
            <a:latin typeface="+mj-ea"/>
            <a:ea typeface="+mj-ea"/>
          </a:endParaRPr>
        </a:p>
      </xdr:txBody>
    </xdr:sp>
    <xdr:clientData/>
  </xdr:twoCellAnchor>
  <xdr:twoCellAnchor>
    <xdr:from>
      <xdr:col>10</xdr:col>
      <xdr:colOff>47626</xdr:colOff>
      <xdr:row>69</xdr:row>
      <xdr:rowOff>29765</xdr:rowOff>
    </xdr:from>
    <xdr:to>
      <xdr:col>12</xdr:col>
      <xdr:colOff>47627</xdr:colOff>
      <xdr:row>69</xdr:row>
      <xdr:rowOff>177933</xdr:rowOff>
    </xdr:to>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357314" y="15216187"/>
          <a:ext cx="261938" cy="1481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en-US" altLang="ja-JP" sz="950" baseline="0">
              <a:latin typeface="Times New Roman" pitchFamily="18" charset="0"/>
              <a:ea typeface="+mj-ea"/>
              <a:cs typeface="Times New Roman" pitchFamily="18" charset="0"/>
            </a:rPr>
            <a:t>13</a:t>
          </a:r>
          <a:r>
            <a:rPr kumimoji="1" lang="en-US" altLang="ja-JP" sz="950">
              <a:latin typeface="+mj-ea"/>
              <a:ea typeface="+mj-ea"/>
            </a:rPr>
            <a:t>φ</a:t>
          </a:r>
          <a:endParaRPr kumimoji="1" lang="ja-JP" altLang="en-US" sz="950">
            <a:latin typeface="+mj-ea"/>
            <a:ea typeface="+mj-ea"/>
          </a:endParaRPr>
        </a:p>
      </xdr:txBody>
    </xdr:sp>
    <xdr:clientData/>
  </xdr:twoCellAnchor>
  <xdr:twoCellAnchor>
    <xdr:from>
      <xdr:col>6</xdr:col>
      <xdr:colOff>71438</xdr:colOff>
      <xdr:row>70</xdr:row>
      <xdr:rowOff>5953</xdr:rowOff>
    </xdr:from>
    <xdr:to>
      <xdr:col>8</xdr:col>
      <xdr:colOff>113111</xdr:colOff>
      <xdr:row>70</xdr:row>
      <xdr:rowOff>154121</xdr:rowOff>
    </xdr:to>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857251" y="15412641"/>
          <a:ext cx="303610" cy="1481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en-US" altLang="ja-JP" sz="950" baseline="0">
              <a:latin typeface="Times New Roman" pitchFamily="18" charset="0"/>
              <a:ea typeface="+mj-ea"/>
              <a:cs typeface="Times New Roman" pitchFamily="18" charset="0"/>
            </a:rPr>
            <a:t>D10</a:t>
          </a:r>
          <a:r>
            <a:rPr kumimoji="1" lang="en-US" altLang="ja-JP" sz="950">
              <a:latin typeface="+mj-ea"/>
              <a:ea typeface="+mj-ea"/>
            </a:rPr>
            <a:t>/</a:t>
          </a:r>
          <a:endParaRPr kumimoji="1" lang="ja-JP" altLang="en-US" sz="950">
            <a:latin typeface="+mj-ea"/>
            <a:ea typeface="+mj-ea"/>
          </a:endParaRPr>
        </a:p>
      </xdr:txBody>
    </xdr:sp>
    <xdr:clientData/>
  </xdr:twoCellAnchor>
  <xdr:twoCellAnchor>
    <xdr:from>
      <xdr:col>43</xdr:col>
      <xdr:colOff>80137</xdr:colOff>
      <xdr:row>65</xdr:row>
      <xdr:rowOff>53576</xdr:rowOff>
    </xdr:from>
    <xdr:to>
      <xdr:col>51</xdr:col>
      <xdr:colOff>9525</xdr:colOff>
      <xdr:row>65</xdr:row>
      <xdr:rowOff>209549</xdr:rowOff>
    </xdr:to>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414137" y="14283926"/>
          <a:ext cx="910463" cy="15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000">
              <a:latin typeface="Times New Roman" pitchFamily="18" charset="0"/>
              <a:ea typeface="ＭＳ Ｐ明朝" pitchFamily="18" charset="-128"/>
              <a:cs typeface="Times New Roman" pitchFamily="18" charset="0"/>
            </a:rPr>
            <a:t>無または</a:t>
          </a:r>
          <a:r>
            <a:rPr kumimoji="1" lang="en-US" altLang="ja-JP" sz="1000">
              <a:latin typeface="Times New Roman" pitchFamily="18" charset="0"/>
              <a:ea typeface="ＭＳ Ｐ明朝" pitchFamily="18" charset="-128"/>
              <a:cs typeface="Times New Roman" pitchFamily="18" charset="0"/>
            </a:rPr>
            <a:t>Ⅰ</a:t>
          </a:r>
          <a:endParaRPr kumimoji="1" lang="ja-JP" altLang="en-US" sz="1000">
            <a:latin typeface="Times New Roman" pitchFamily="18" charset="0"/>
            <a:ea typeface="ＭＳ Ｐ明朝" pitchFamily="18" charset="-128"/>
            <a:cs typeface="Times New Roman" pitchFamily="18" charset="0"/>
          </a:endParaRPr>
        </a:p>
      </xdr:txBody>
    </xdr:sp>
    <xdr:clientData/>
  </xdr:twoCellAnchor>
  <xdr:twoCellAnchor>
    <xdr:from>
      <xdr:col>47</xdr:col>
      <xdr:colOff>53578</xdr:colOff>
      <xdr:row>13</xdr:row>
      <xdr:rowOff>29764</xdr:rowOff>
    </xdr:from>
    <xdr:to>
      <xdr:col>50</xdr:col>
      <xdr:colOff>71437</xdr:colOff>
      <xdr:row>13</xdr:row>
      <xdr:rowOff>177932</xdr:rowOff>
    </xdr:to>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250781" y="2893217"/>
          <a:ext cx="392906" cy="1481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en-US" altLang="ja-JP" sz="950">
              <a:latin typeface="Times New Roman" pitchFamily="18" charset="0"/>
              <a:ea typeface="+mj-ea"/>
              <a:cs typeface="Times New Roman" pitchFamily="18" charset="0"/>
            </a:rPr>
            <a:t>08</a:t>
          </a:r>
          <a:r>
            <a:rPr kumimoji="1" lang="en-US" altLang="ja-JP" sz="950">
              <a:latin typeface="+mj-ea"/>
              <a:ea typeface="+mj-ea"/>
            </a:rPr>
            <a:t>(</a:t>
          </a:r>
          <a:r>
            <a:rPr kumimoji="1" lang="en-US" altLang="ja-JP" sz="950">
              <a:latin typeface="Times New Roman" pitchFamily="18" charset="0"/>
              <a:ea typeface="+mj-ea"/>
              <a:cs typeface="Times New Roman" pitchFamily="18" charset="0"/>
            </a:rPr>
            <a:t>A</a:t>
          </a:r>
          <a:r>
            <a:rPr kumimoji="1" lang="en-US" altLang="ja-JP" sz="950">
              <a:latin typeface="+mj-ea"/>
              <a:ea typeface="+mj-ea"/>
            </a:rPr>
            <a:t>)/</a:t>
          </a:r>
          <a:endParaRPr kumimoji="1" lang="ja-JP" altLang="en-US" sz="950">
            <a:latin typeface="+mj-ea"/>
            <a:ea typeface="+mj-ea"/>
          </a:endParaRPr>
        </a:p>
      </xdr:txBody>
    </xdr:sp>
    <xdr:clientData/>
  </xdr:twoCellAnchor>
  <xdr:twoCellAnchor>
    <xdr:from>
      <xdr:col>47</xdr:col>
      <xdr:colOff>53577</xdr:colOff>
      <xdr:row>14</xdr:row>
      <xdr:rowOff>11906</xdr:rowOff>
    </xdr:from>
    <xdr:to>
      <xdr:col>50</xdr:col>
      <xdr:colOff>71436</xdr:colOff>
      <xdr:row>14</xdr:row>
      <xdr:rowOff>160074</xdr:rowOff>
    </xdr:to>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250780" y="3095625"/>
          <a:ext cx="392906" cy="1481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en-US" altLang="ja-JP" sz="950">
              <a:latin typeface="Times New Roman" pitchFamily="18" charset="0"/>
              <a:ea typeface="+mj-ea"/>
              <a:cs typeface="Times New Roman" pitchFamily="18" charset="0"/>
            </a:rPr>
            <a:t>16</a:t>
          </a:r>
          <a:r>
            <a:rPr kumimoji="1" lang="en-US" altLang="ja-JP" sz="950">
              <a:latin typeface="+mj-ea"/>
              <a:ea typeface="+mj-ea"/>
            </a:rPr>
            <a:t>(</a:t>
          </a:r>
          <a:r>
            <a:rPr kumimoji="1" lang="en-US" altLang="ja-JP" sz="950">
              <a:latin typeface="Times New Roman" pitchFamily="18" charset="0"/>
              <a:ea typeface="+mj-ea"/>
              <a:cs typeface="Times New Roman" pitchFamily="18" charset="0"/>
            </a:rPr>
            <a:t>C</a:t>
          </a:r>
          <a:r>
            <a:rPr kumimoji="1" lang="en-US" altLang="ja-JP" sz="950">
              <a:latin typeface="+mj-ea"/>
              <a:ea typeface="+mj-ea"/>
            </a:rPr>
            <a:t>)/</a:t>
          </a:r>
          <a:endParaRPr kumimoji="1" lang="ja-JP" altLang="en-US" sz="950">
            <a:latin typeface="+mj-ea"/>
            <a:ea typeface="+mj-ea"/>
          </a:endParaRPr>
        </a:p>
      </xdr:txBody>
    </xdr:sp>
    <xdr:clientData/>
  </xdr:twoCellAnchor>
  <xdr:twoCellAnchor>
    <xdr:from>
      <xdr:col>52</xdr:col>
      <xdr:colOff>1</xdr:colOff>
      <xdr:row>13</xdr:row>
      <xdr:rowOff>29766</xdr:rowOff>
    </xdr:from>
    <xdr:to>
      <xdr:col>55</xdr:col>
      <xdr:colOff>17860</xdr:colOff>
      <xdr:row>13</xdr:row>
      <xdr:rowOff>177934</xdr:rowOff>
    </xdr:to>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822282" y="2893219"/>
          <a:ext cx="392906" cy="1481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kumimoji="1" lang="en-US" altLang="ja-JP" sz="950">
              <a:latin typeface="Times New Roman" pitchFamily="18" charset="0"/>
              <a:ea typeface="+mj-ea"/>
              <a:cs typeface="Times New Roman" pitchFamily="18" charset="0"/>
            </a:rPr>
            <a:t>12</a:t>
          </a:r>
          <a:r>
            <a:rPr kumimoji="1" lang="en-US" altLang="ja-JP" sz="950">
              <a:latin typeface="+mj-ea"/>
              <a:ea typeface="+mj-ea"/>
            </a:rPr>
            <a:t>(</a:t>
          </a:r>
          <a:r>
            <a:rPr kumimoji="1" lang="en-US" altLang="ja-JP" sz="950">
              <a:latin typeface="Times New Roman" pitchFamily="18" charset="0"/>
              <a:ea typeface="+mj-ea"/>
              <a:cs typeface="Times New Roman" pitchFamily="18" charset="0"/>
            </a:rPr>
            <a:t>B</a:t>
          </a:r>
          <a:r>
            <a:rPr kumimoji="1" lang="en-US" altLang="ja-JP" sz="950">
              <a:latin typeface="+mj-ea"/>
              <a:ea typeface="+mj-ea"/>
            </a:rPr>
            <a:t>)</a:t>
          </a:r>
          <a:endParaRPr kumimoji="1" lang="ja-JP" altLang="en-US" sz="950">
            <a:latin typeface="+mj-ea"/>
            <a:ea typeface="+mj-ea"/>
          </a:endParaRPr>
        </a:p>
      </xdr:txBody>
    </xdr:sp>
    <xdr:clientData/>
  </xdr:twoCellAnchor>
  <xdr:twoCellAnchor>
    <xdr:from>
      <xdr:col>39</xdr:col>
      <xdr:colOff>76200</xdr:colOff>
      <xdr:row>19</xdr:row>
      <xdr:rowOff>28575</xdr:rowOff>
    </xdr:from>
    <xdr:to>
      <xdr:col>41</xdr:col>
      <xdr:colOff>95250</xdr:colOff>
      <xdr:row>19</xdr:row>
      <xdr:rowOff>209551</xdr:rowOff>
    </xdr:to>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4914900" y="4191000"/>
          <a:ext cx="266700"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片側</a:t>
          </a:r>
        </a:p>
      </xdr:txBody>
    </xdr:sp>
    <xdr:clientData/>
  </xdr:twoCellAnchor>
  <xdr:twoCellAnchor>
    <xdr:from>
      <xdr:col>12</xdr:col>
      <xdr:colOff>69851</xdr:colOff>
      <xdr:row>21</xdr:row>
      <xdr:rowOff>22958</xdr:rowOff>
    </xdr:from>
    <xdr:to>
      <xdr:col>13</xdr:col>
      <xdr:colOff>91018</xdr:colOff>
      <xdr:row>21</xdr:row>
      <xdr:rowOff>192292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593851" y="4690208"/>
          <a:ext cx="148167" cy="169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950">
              <a:latin typeface="ＭＳ Ｐ明朝" pitchFamily="18" charset="-128"/>
              <a:ea typeface="ＭＳ Ｐ明朝" pitchFamily="18" charset="-128"/>
            </a:rPr>
            <a:t>無</a:t>
          </a:r>
        </a:p>
      </xdr:txBody>
    </xdr:sp>
    <xdr:clientData/>
  </xdr:twoCellAnchor>
  <mc:AlternateContent xmlns:mc="http://schemas.openxmlformats.org/markup-compatibility/2006">
    <mc:Choice xmlns:a14="http://schemas.microsoft.com/office/drawing/2010/main" Requires="a14">
      <xdr:twoCellAnchor editAs="oneCell">
        <xdr:from>
          <xdr:col>8</xdr:col>
          <xdr:colOff>28575</xdr:colOff>
          <xdr:row>5</xdr:row>
          <xdr:rowOff>28575</xdr:rowOff>
        </xdr:from>
        <xdr:to>
          <xdr:col>12</xdr:col>
          <xdr:colOff>66675</xdr:colOff>
          <xdr:row>5</xdr:row>
          <xdr:rowOff>200025</xdr:rowOff>
        </xdr:to>
        <xdr:sp macro="" textlink="">
          <xdr:nvSpPr>
            <xdr:cNvPr id="1171" name="CheckBox1" hidden="1">
              <a:extLst>
                <a:ext uri="{63B3BB69-23CF-44E3-9099-C40C66FF867C}">
                  <a14:compatExt spid="_x0000_s1171"/>
                </a:ext>
                <a:ext uri="{FF2B5EF4-FFF2-40B4-BE49-F238E27FC236}">
                  <a16:creationId xmlns:a16="http://schemas.microsoft.com/office/drawing/2014/main" id="{885641D9-A52D-4724-A996-510D76CF9A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xdr:row>
          <xdr:rowOff>19050</xdr:rowOff>
        </xdr:from>
        <xdr:to>
          <xdr:col>17</xdr:col>
          <xdr:colOff>38100</xdr:colOff>
          <xdr:row>5</xdr:row>
          <xdr:rowOff>200025</xdr:rowOff>
        </xdr:to>
        <xdr:sp macro="" textlink="">
          <xdr:nvSpPr>
            <xdr:cNvPr id="1172" name="CheckBox2" hidden="1">
              <a:extLst>
                <a:ext uri="{63B3BB69-23CF-44E3-9099-C40C66FF867C}">
                  <a14:compatExt spid="_x0000_s1172"/>
                </a:ext>
                <a:ext uri="{FF2B5EF4-FFF2-40B4-BE49-F238E27FC236}">
                  <a16:creationId xmlns:a16="http://schemas.microsoft.com/office/drawing/2014/main" id="{15C84553-32A5-4919-BA3C-46C523A189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5</xdr:row>
          <xdr:rowOff>28575</xdr:rowOff>
        </xdr:from>
        <xdr:to>
          <xdr:col>25</xdr:col>
          <xdr:colOff>104775</xdr:colOff>
          <xdr:row>5</xdr:row>
          <xdr:rowOff>200025</xdr:rowOff>
        </xdr:to>
        <xdr:sp macro="" textlink="">
          <xdr:nvSpPr>
            <xdr:cNvPr id="1173" name="CheckBox3" hidden="1">
              <a:extLst>
                <a:ext uri="{63B3BB69-23CF-44E3-9099-C40C66FF867C}">
                  <a14:compatExt spid="_x0000_s1173"/>
                </a:ext>
                <a:ext uri="{FF2B5EF4-FFF2-40B4-BE49-F238E27FC236}">
                  <a16:creationId xmlns:a16="http://schemas.microsoft.com/office/drawing/2014/main" id="{9A31462B-3887-4D4F-AD77-EC1D4095BA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xdr:row>
          <xdr:rowOff>19050</xdr:rowOff>
        </xdr:from>
        <xdr:to>
          <xdr:col>25</xdr:col>
          <xdr:colOff>76200</xdr:colOff>
          <xdr:row>6</xdr:row>
          <xdr:rowOff>200025</xdr:rowOff>
        </xdr:to>
        <xdr:sp macro="" textlink="">
          <xdr:nvSpPr>
            <xdr:cNvPr id="1175" name="CheckBox4" hidden="1">
              <a:extLst>
                <a:ext uri="{63B3BB69-23CF-44E3-9099-C40C66FF867C}">
                  <a14:compatExt spid="_x0000_s1175"/>
                </a:ext>
                <a:ext uri="{FF2B5EF4-FFF2-40B4-BE49-F238E27FC236}">
                  <a16:creationId xmlns:a16="http://schemas.microsoft.com/office/drawing/2014/main" id="{FC0CB692-875D-46EF-9430-0B514BAF1C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28575</xdr:rowOff>
        </xdr:from>
        <xdr:to>
          <xdr:col>25</xdr:col>
          <xdr:colOff>76200</xdr:colOff>
          <xdr:row>7</xdr:row>
          <xdr:rowOff>200025</xdr:rowOff>
        </xdr:to>
        <xdr:sp macro="" textlink="">
          <xdr:nvSpPr>
            <xdr:cNvPr id="1176" name="CheckBox5" hidden="1">
              <a:extLst>
                <a:ext uri="{63B3BB69-23CF-44E3-9099-C40C66FF867C}">
                  <a14:compatExt spid="_x0000_s1176"/>
                </a:ext>
                <a:ext uri="{FF2B5EF4-FFF2-40B4-BE49-F238E27FC236}">
                  <a16:creationId xmlns:a16="http://schemas.microsoft.com/office/drawing/2014/main" id="{53083153-9412-43D9-A51C-CB513642F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xdr:row>
          <xdr:rowOff>19050</xdr:rowOff>
        </xdr:from>
        <xdr:to>
          <xdr:col>12</xdr:col>
          <xdr:colOff>95250</xdr:colOff>
          <xdr:row>6</xdr:row>
          <xdr:rowOff>200025</xdr:rowOff>
        </xdr:to>
        <xdr:sp macro="" textlink="">
          <xdr:nvSpPr>
            <xdr:cNvPr id="1177" name="CheckBox6" hidden="1">
              <a:extLst>
                <a:ext uri="{63B3BB69-23CF-44E3-9099-C40C66FF867C}">
                  <a14:compatExt spid="_x0000_s1177"/>
                </a:ext>
                <a:ext uri="{FF2B5EF4-FFF2-40B4-BE49-F238E27FC236}">
                  <a16:creationId xmlns:a16="http://schemas.microsoft.com/office/drawing/2014/main" id="{60BA0ADD-C541-4CA5-A8DB-CD090DB58A9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19050</xdr:rowOff>
        </xdr:from>
        <xdr:to>
          <xdr:col>12</xdr:col>
          <xdr:colOff>85725</xdr:colOff>
          <xdr:row>7</xdr:row>
          <xdr:rowOff>200025</xdr:rowOff>
        </xdr:to>
        <xdr:sp macro="" textlink="">
          <xdr:nvSpPr>
            <xdr:cNvPr id="1178" name="CheckBox7" hidden="1">
              <a:extLst>
                <a:ext uri="{63B3BB69-23CF-44E3-9099-C40C66FF867C}">
                  <a14:compatExt spid="_x0000_s1178"/>
                </a:ext>
                <a:ext uri="{FF2B5EF4-FFF2-40B4-BE49-F238E27FC236}">
                  <a16:creationId xmlns:a16="http://schemas.microsoft.com/office/drawing/2014/main" id="{7552B6E7-29C2-4B0A-AA19-45E2244CD86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xdr:row>
          <xdr:rowOff>19050</xdr:rowOff>
        </xdr:from>
        <xdr:to>
          <xdr:col>17</xdr:col>
          <xdr:colOff>38100</xdr:colOff>
          <xdr:row>6</xdr:row>
          <xdr:rowOff>190500</xdr:rowOff>
        </xdr:to>
        <xdr:sp macro="" textlink="">
          <xdr:nvSpPr>
            <xdr:cNvPr id="1180" name="CheckBox8" hidden="1">
              <a:extLst>
                <a:ext uri="{63B3BB69-23CF-44E3-9099-C40C66FF867C}">
                  <a14:compatExt spid="_x0000_s1180"/>
                </a:ext>
                <a:ext uri="{FF2B5EF4-FFF2-40B4-BE49-F238E27FC236}">
                  <a16:creationId xmlns:a16="http://schemas.microsoft.com/office/drawing/2014/main" id="{1AE3F049-7788-4881-A149-714A20DEDC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xdr:row>
          <xdr:rowOff>19050</xdr:rowOff>
        </xdr:from>
        <xdr:to>
          <xdr:col>17</xdr:col>
          <xdr:colOff>47625</xdr:colOff>
          <xdr:row>7</xdr:row>
          <xdr:rowOff>200025</xdr:rowOff>
        </xdr:to>
        <xdr:sp macro="" textlink="">
          <xdr:nvSpPr>
            <xdr:cNvPr id="1181" name="CheckBox9" hidden="1">
              <a:extLst>
                <a:ext uri="{63B3BB69-23CF-44E3-9099-C40C66FF867C}">
                  <a14:compatExt spid="_x0000_s1181"/>
                </a:ext>
                <a:ext uri="{FF2B5EF4-FFF2-40B4-BE49-F238E27FC236}">
                  <a16:creationId xmlns:a16="http://schemas.microsoft.com/office/drawing/2014/main" id="{81648C68-7DCC-4D6C-BA94-BE247793BA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5</xdr:row>
          <xdr:rowOff>19050</xdr:rowOff>
        </xdr:from>
        <xdr:to>
          <xdr:col>53</xdr:col>
          <xdr:colOff>9525</xdr:colOff>
          <xdr:row>5</xdr:row>
          <xdr:rowOff>285750</xdr:rowOff>
        </xdr:to>
        <xdr:sp macro="" textlink="">
          <xdr:nvSpPr>
            <xdr:cNvPr id="1184" name="CheckBox11" hidden="1">
              <a:extLst>
                <a:ext uri="{63B3BB69-23CF-44E3-9099-C40C66FF867C}">
                  <a14:compatExt spid="_x0000_s1184"/>
                </a:ext>
                <a:ext uri="{FF2B5EF4-FFF2-40B4-BE49-F238E27FC236}">
                  <a16:creationId xmlns:a16="http://schemas.microsoft.com/office/drawing/2014/main" id="{A843E920-E06A-4863-AAD2-C4BAAD50D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28575</xdr:rowOff>
        </xdr:from>
        <xdr:to>
          <xdr:col>14</xdr:col>
          <xdr:colOff>57150</xdr:colOff>
          <xdr:row>8</xdr:row>
          <xdr:rowOff>200025</xdr:rowOff>
        </xdr:to>
        <xdr:sp macro="" textlink="">
          <xdr:nvSpPr>
            <xdr:cNvPr id="1185" name="CheckBox12" hidden="1">
              <a:extLst>
                <a:ext uri="{63B3BB69-23CF-44E3-9099-C40C66FF867C}">
                  <a14:compatExt spid="_x0000_s1185"/>
                </a:ext>
                <a:ext uri="{FF2B5EF4-FFF2-40B4-BE49-F238E27FC236}">
                  <a16:creationId xmlns:a16="http://schemas.microsoft.com/office/drawing/2014/main" id="{555A8F8A-D2E8-483A-B6E8-393F2C32BC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xdr:row>
          <xdr:rowOff>28575</xdr:rowOff>
        </xdr:from>
        <xdr:to>
          <xdr:col>19</xdr:col>
          <xdr:colOff>57150</xdr:colOff>
          <xdr:row>8</xdr:row>
          <xdr:rowOff>200025</xdr:rowOff>
        </xdr:to>
        <xdr:sp macro="" textlink="">
          <xdr:nvSpPr>
            <xdr:cNvPr id="1186" name="CheckBox13" hidden="1">
              <a:extLst>
                <a:ext uri="{63B3BB69-23CF-44E3-9099-C40C66FF867C}">
                  <a14:compatExt spid="_x0000_s1186"/>
                </a:ext>
                <a:ext uri="{FF2B5EF4-FFF2-40B4-BE49-F238E27FC236}">
                  <a16:creationId xmlns:a16="http://schemas.microsoft.com/office/drawing/2014/main" id="{1539FA13-83CF-4A14-863A-0F34289507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xdr:row>
          <xdr:rowOff>19050</xdr:rowOff>
        </xdr:from>
        <xdr:to>
          <xdr:col>26</xdr:col>
          <xdr:colOff>76200</xdr:colOff>
          <xdr:row>8</xdr:row>
          <xdr:rowOff>200025</xdr:rowOff>
        </xdr:to>
        <xdr:sp macro="" textlink="">
          <xdr:nvSpPr>
            <xdr:cNvPr id="1187" name="CheckBox14" hidden="1">
              <a:extLst>
                <a:ext uri="{63B3BB69-23CF-44E3-9099-C40C66FF867C}">
                  <a14:compatExt spid="_x0000_s1187"/>
                </a:ext>
                <a:ext uri="{FF2B5EF4-FFF2-40B4-BE49-F238E27FC236}">
                  <a16:creationId xmlns:a16="http://schemas.microsoft.com/office/drawing/2014/main" id="{59F67E2E-7287-4752-BB9E-9BD043794A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8</xdr:row>
          <xdr:rowOff>28575</xdr:rowOff>
        </xdr:from>
        <xdr:to>
          <xdr:col>31</xdr:col>
          <xdr:colOff>95250</xdr:colOff>
          <xdr:row>8</xdr:row>
          <xdr:rowOff>200025</xdr:rowOff>
        </xdr:to>
        <xdr:sp macro="" textlink="">
          <xdr:nvSpPr>
            <xdr:cNvPr id="1188" name="CheckBox15" hidden="1">
              <a:extLst>
                <a:ext uri="{63B3BB69-23CF-44E3-9099-C40C66FF867C}">
                  <a14:compatExt spid="_x0000_s1188"/>
                </a:ext>
                <a:ext uri="{FF2B5EF4-FFF2-40B4-BE49-F238E27FC236}">
                  <a16:creationId xmlns:a16="http://schemas.microsoft.com/office/drawing/2014/main" id="{B08B6BEE-7F56-4360-90E0-1483E7EED9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8</xdr:row>
          <xdr:rowOff>19050</xdr:rowOff>
        </xdr:from>
        <xdr:to>
          <xdr:col>42</xdr:col>
          <xdr:colOff>28575</xdr:colOff>
          <xdr:row>8</xdr:row>
          <xdr:rowOff>190500</xdr:rowOff>
        </xdr:to>
        <xdr:sp macro="" textlink="">
          <xdr:nvSpPr>
            <xdr:cNvPr id="1189" name="CheckBox16" hidden="1">
              <a:extLst>
                <a:ext uri="{63B3BB69-23CF-44E3-9099-C40C66FF867C}">
                  <a14:compatExt spid="_x0000_s1189"/>
                </a:ext>
                <a:ext uri="{FF2B5EF4-FFF2-40B4-BE49-F238E27FC236}">
                  <a16:creationId xmlns:a16="http://schemas.microsoft.com/office/drawing/2014/main" id="{B2DB1BCA-54B0-492E-B44B-E6DFE2D01A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8</xdr:row>
          <xdr:rowOff>28575</xdr:rowOff>
        </xdr:from>
        <xdr:to>
          <xdr:col>37</xdr:col>
          <xdr:colOff>9525</xdr:colOff>
          <xdr:row>8</xdr:row>
          <xdr:rowOff>200025</xdr:rowOff>
        </xdr:to>
        <xdr:sp macro="" textlink="">
          <xdr:nvSpPr>
            <xdr:cNvPr id="1190" name="CheckBox17" hidden="1">
              <a:extLst>
                <a:ext uri="{63B3BB69-23CF-44E3-9099-C40C66FF867C}">
                  <a14:compatExt spid="_x0000_s1190"/>
                </a:ext>
                <a:ext uri="{FF2B5EF4-FFF2-40B4-BE49-F238E27FC236}">
                  <a16:creationId xmlns:a16="http://schemas.microsoft.com/office/drawing/2014/main" id="{164EC192-DD3F-404E-8B91-462515696E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19050</xdr:rowOff>
        </xdr:from>
        <xdr:to>
          <xdr:col>14</xdr:col>
          <xdr:colOff>38100</xdr:colOff>
          <xdr:row>9</xdr:row>
          <xdr:rowOff>190500</xdr:rowOff>
        </xdr:to>
        <xdr:sp macro="" textlink="">
          <xdr:nvSpPr>
            <xdr:cNvPr id="1197" name="CheckBox18" hidden="1">
              <a:extLst>
                <a:ext uri="{63B3BB69-23CF-44E3-9099-C40C66FF867C}">
                  <a14:compatExt spid="_x0000_s1197"/>
                </a:ext>
                <a:ext uri="{FF2B5EF4-FFF2-40B4-BE49-F238E27FC236}">
                  <a16:creationId xmlns:a16="http://schemas.microsoft.com/office/drawing/2014/main" id="{A5F822D5-DFA2-43D2-B201-DB72F21F39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9</xdr:row>
          <xdr:rowOff>19050</xdr:rowOff>
        </xdr:from>
        <xdr:to>
          <xdr:col>22</xdr:col>
          <xdr:colOff>47625</xdr:colOff>
          <xdr:row>9</xdr:row>
          <xdr:rowOff>190500</xdr:rowOff>
        </xdr:to>
        <xdr:sp macro="" textlink="">
          <xdr:nvSpPr>
            <xdr:cNvPr id="1198" name="CheckBox19" hidden="1">
              <a:extLst>
                <a:ext uri="{63B3BB69-23CF-44E3-9099-C40C66FF867C}">
                  <a14:compatExt spid="_x0000_s1198"/>
                </a:ext>
                <a:ext uri="{FF2B5EF4-FFF2-40B4-BE49-F238E27FC236}">
                  <a16:creationId xmlns:a16="http://schemas.microsoft.com/office/drawing/2014/main" id="{F868DCBC-ABE1-44B8-A139-BAAEA21C75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19050</xdr:rowOff>
        </xdr:from>
        <xdr:to>
          <xdr:col>30</xdr:col>
          <xdr:colOff>85725</xdr:colOff>
          <xdr:row>9</xdr:row>
          <xdr:rowOff>190500</xdr:rowOff>
        </xdr:to>
        <xdr:sp macro="" textlink="">
          <xdr:nvSpPr>
            <xdr:cNvPr id="1199" name="CheckBox20" hidden="1">
              <a:extLst>
                <a:ext uri="{63B3BB69-23CF-44E3-9099-C40C66FF867C}">
                  <a14:compatExt spid="_x0000_s1199"/>
                </a:ext>
                <a:ext uri="{FF2B5EF4-FFF2-40B4-BE49-F238E27FC236}">
                  <a16:creationId xmlns:a16="http://schemas.microsoft.com/office/drawing/2014/main" id="{47D3F12D-866A-4CC9-8A61-E6C4E15812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9</xdr:row>
          <xdr:rowOff>19050</xdr:rowOff>
        </xdr:from>
        <xdr:to>
          <xdr:col>37</xdr:col>
          <xdr:colOff>38100</xdr:colOff>
          <xdr:row>9</xdr:row>
          <xdr:rowOff>200025</xdr:rowOff>
        </xdr:to>
        <xdr:sp macro="" textlink="">
          <xdr:nvSpPr>
            <xdr:cNvPr id="1201" name="CheckBox21" hidden="1">
              <a:extLst>
                <a:ext uri="{63B3BB69-23CF-44E3-9099-C40C66FF867C}">
                  <a14:compatExt spid="_x0000_s1201"/>
                </a:ext>
                <a:ext uri="{FF2B5EF4-FFF2-40B4-BE49-F238E27FC236}">
                  <a16:creationId xmlns:a16="http://schemas.microsoft.com/office/drawing/2014/main" id="{129E684A-A717-465C-AC94-0632E4E1468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19050</xdr:rowOff>
        </xdr:from>
        <xdr:to>
          <xdr:col>13</xdr:col>
          <xdr:colOff>85725</xdr:colOff>
          <xdr:row>11</xdr:row>
          <xdr:rowOff>190500</xdr:rowOff>
        </xdr:to>
        <xdr:sp macro="" textlink="">
          <xdr:nvSpPr>
            <xdr:cNvPr id="1202" name="CheckBox22" hidden="1">
              <a:extLst>
                <a:ext uri="{63B3BB69-23CF-44E3-9099-C40C66FF867C}">
                  <a14:compatExt spid="_x0000_s1202"/>
                </a:ext>
                <a:ext uri="{FF2B5EF4-FFF2-40B4-BE49-F238E27FC236}">
                  <a16:creationId xmlns:a16="http://schemas.microsoft.com/office/drawing/2014/main" id="{7FBA7DE9-BA9D-4ACB-A696-B67C5D5D0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18</xdr:col>
          <xdr:colOff>66675</xdr:colOff>
          <xdr:row>11</xdr:row>
          <xdr:rowOff>200025</xdr:rowOff>
        </xdr:to>
        <xdr:sp macro="" textlink="">
          <xdr:nvSpPr>
            <xdr:cNvPr id="1203" name="CheckBox23" hidden="1">
              <a:extLst>
                <a:ext uri="{63B3BB69-23CF-44E3-9099-C40C66FF867C}">
                  <a14:compatExt spid="_x0000_s1203"/>
                </a:ext>
                <a:ext uri="{FF2B5EF4-FFF2-40B4-BE49-F238E27FC236}">
                  <a16:creationId xmlns:a16="http://schemas.microsoft.com/office/drawing/2014/main" id="{3ECAF4E9-4474-4843-A8A1-D5226CA67AD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xdr:row>
          <xdr:rowOff>19050</xdr:rowOff>
        </xdr:from>
        <xdr:to>
          <xdr:col>20</xdr:col>
          <xdr:colOff>104775</xdr:colOff>
          <xdr:row>11</xdr:row>
          <xdr:rowOff>200025</xdr:rowOff>
        </xdr:to>
        <xdr:sp macro="" textlink="">
          <xdr:nvSpPr>
            <xdr:cNvPr id="1205" name="CheckBox24" hidden="1">
              <a:extLst>
                <a:ext uri="{63B3BB69-23CF-44E3-9099-C40C66FF867C}">
                  <a14:compatExt spid="_x0000_s1205"/>
                </a:ext>
                <a:ext uri="{FF2B5EF4-FFF2-40B4-BE49-F238E27FC236}">
                  <a16:creationId xmlns:a16="http://schemas.microsoft.com/office/drawing/2014/main" id="{9A8818D8-02C4-40CD-9FFD-F9CA2896C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11</xdr:row>
          <xdr:rowOff>28575</xdr:rowOff>
        </xdr:from>
        <xdr:to>
          <xdr:col>33</xdr:col>
          <xdr:colOff>85725</xdr:colOff>
          <xdr:row>11</xdr:row>
          <xdr:rowOff>200025</xdr:rowOff>
        </xdr:to>
        <xdr:sp macro="" textlink="">
          <xdr:nvSpPr>
            <xdr:cNvPr id="1209" name="CheckBox26" hidden="1">
              <a:extLst>
                <a:ext uri="{63B3BB69-23CF-44E3-9099-C40C66FF867C}">
                  <a14:compatExt spid="_x0000_s1209"/>
                </a:ext>
                <a:ext uri="{FF2B5EF4-FFF2-40B4-BE49-F238E27FC236}">
                  <a16:creationId xmlns:a16="http://schemas.microsoft.com/office/drawing/2014/main" id="{D211E337-465F-41EA-827B-F660251BCF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9525</xdr:rowOff>
        </xdr:from>
        <xdr:to>
          <xdr:col>13</xdr:col>
          <xdr:colOff>66675</xdr:colOff>
          <xdr:row>15</xdr:row>
          <xdr:rowOff>180975</xdr:rowOff>
        </xdr:to>
        <xdr:sp macro="" textlink="">
          <xdr:nvSpPr>
            <xdr:cNvPr id="1211" name="CheckBox28" hidden="1">
              <a:extLst>
                <a:ext uri="{63B3BB69-23CF-44E3-9099-C40C66FF867C}">
                  <a14:compatExt spid="_x0000_s1211"/>
                </a:ext>
                <a:ext uri="{FF2B5EF4-FFF2-40B4-BE49-F238E27FC236}">
                  <a16:creationId xmlns:a16="http://schemas.microsoft.com/office/drawing/2014/main" id="{C39FD6E1-4EA8-4D71-A886-81CEF2A2A2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15</xdr:row>
          <xdr:rowOff>9525</xdr:rowOff>
        </xdr:from>
        <xdr:to>
          <xdr:col>16</xdr:col>
          <xdr:colOff>104775</xdr:colOff>
          <xdr:row>15</xdr:row>
          <xdr:rowOff>180975</xdr:rowOff>
        </xdr:to>
        <xdr:sp macro="" textlink="">
          <xdr:nvSpPr>
            <xdr:cNvPr id="1212" name="CheckBox29" hidden="1">
              <a:extLst>
                <a:ext uri="{63B3BB69-23CF-44E3-9099-C40C66FF867C}">
                  <a14:compatExt spid="_x0000_s1212"/>
                </a:ext>
                <a:ext uri="{FF2B5EF4-FFF2-40B4-BE49-F238E27FC236}">
                  <a16:creationId xmlns:a16="http://schemas.microsoft.com/office/drawing/2014/main" id="{CBD9F55A-0C32-487D-A2E4-3FFAA15F1B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19050</xdr:rowOff>
        </xdr:from>
        <xdr:to>
          <xdr:col>20</xdr:col>
          <xdr:colOff>47625</xdr:colOff>
          <xdr:row>15</xdr:row>
          <xdr:rowOff>190500</xdr:rowOff>
        </xdr:to>
        <xdr:sp macro="" textlink="">
          <xdr:nvSpPr>
            <xdr:cNvPr id="1214" name="CheckBox30" hidden="1">
              <a:extLst>
                <a:ext uri="{63B3BB69-23CF-44E3-9099-C40C66FF867C}">
                  <a14:compatExt spid="_x0000_s1214"/>
                </a:ext>
                <a:ext uri="{FF2B5EF4-FFF2-40B4-BE49-F238E27FC236}">
                  <a16:creationId xmlns:a16="http://schemas.microsoft.com/office/drawing/2014/main" id="{56CD365D-F74F-478B-800B-81F45BE1AF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19050</xdr:rowOff>
        </xdr:from>
        <xdr:to>
          <xdr:col>27</xdr:col>
          <xdr:colOff>28575</xdr:colOff>
          <xdr:row>15</xdr:row>
          <xdr:rowOff>190500</xdr:rowOff>
        </xdr:to>
        <xdr:sp macro="" textlink="">
          <xdr:nvSpPr>
            <xdr:cNvPr id="1219" name="CheckBox35" hidden="1">
              <a:extLst>
                <a:ext uri="{63B3BB69-23CF-44E3-9099-C40C66FF867C}">
                  <a14:compatExt spid="_x0000_s1219"/>
                </a:ext>
                <a:ext uri="{FF2B5EF4-FFF2-40B4-BE49-F238E27FC236}">
                  <a16:creationId xmlns:a16="http://schemas.microsoft.com/office/drawing/2014/main" id="{66AE8CFD-69B7-4ECC-876C-17896528B7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15</xdr:row>
          <xdr:rowOff>38100</xdr:rowOff>
        </xdr:from>
        <xdr:to>
          <xdr:col>30</xdr:col>
          <xdr:colOff>19050</xdr:colOff>
          <xdr:row>15</xdr:row>
          <xdr:rowOff>200025</xdr:rowOff>
        </xdr:to>
        <xdr:sp macro="" textlink="">
          <xdr:nvSpPr>
            <xdr:cNvPr id="1220" name="CheckBox36" hidden="1">
              <a:extLst>
                <a:ext uri="{63B3BB69-23CF-44E3-9099-C40C66FF867C}">
                  <a14:compatExt spid="_x0000_s1220"/>
                </a:ext>
                <a:ext uri="{FF2B5EF4-FFF2-40B4-BE49-F238E27FC236}">
                  <a16:creationId xmlns:a16="http://schemas.microsoft.com/office/drawing/2014/main" id="{6BC5E3ED-921F-480C-814C-A2A121A8B6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28575</xdr:rowOff>
        </xdr:from>
        <xdr:to>
          <xdr:col>10</xdr:col>
          <xdr:colOff>104775</xdr:colOff>
          <xdr:row>22</xdr:row>
          <xdr:rowOff>209550</xdr:rowOff>
        </xdr:to>
        <xdr:sp macro="" textlink="">
          <xdr:nvSpPr>
            <xdr:cNvPr id="1227" name="CheckBox41" hidden="1">
              <a:extLst>
                <a:ext uri="{63B3BB69-23CF-44E3-9099-C40C66FF867C}">
                  <a14:compatExt spid="_x0000_s1227"/>
                </a:ext>
                <a:ext uri="{FF2B5EF4-FFF2-40B4-BE49-F238E27FC236}">
                  <a16:creationId xmlns:a16="http://schemas.microsoft.com/office/drawing/2014/main" id="{ECFBE8F5-5475-4D48-8925-6EB3ED5D28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19050</xdr:rowOff>
        </xdr:from>
        <xdr:to>
          <xdr:col>10</xdr:col>
          <xdr:colOff>114300</xdr:colOff>
          <xdr:row>23</xdr:row>
          <xdr:rowOff>190500</xdr:rowOff>
        </xdr:to>
        <xdr:sp macro="" textlink="">
          <xdr:nvSpPr>
            <xdr:cNvPr id="1234" name="CheckBox46" hidden="1">
              <a:extLst>
                <a:ext uri="{63B3BB69-23CF-44E3-9099-C40C66FF867C}">
                  <a14:compatExt spid="_x0000_s1234"/>
                </a:ext>
                <a:ext uri="{FF2B5EF4-FFF2-40B4-BE49-F238E27FC236}">
                  <a16:creationId xmlns:a16="http://schemas.microsoft.com/office/drawing/2014/main" id="{CD9D6A50-C041-4BF1-A387-A97806E243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19050</xdr:rowOff>
        </xdr:from>
        <xdr:to>
          <xdr:col>11</xdr:col>
          <xdr:colOff>57150</xdr:colOff>
          <xdr:row>21</xdr:row>
          <xdr:rowOff>200025</xdr:rowOff>
        </xdr:to>
        <xdr:sp macro="" textlink="">
          <xdr:nvSpPr>
            <xdr:cNvPr id="1236" name="CheckBox40" hidden="1">
              <a:extLst>
                <a:ext uri="{63B3BB69-23CF-44E3-9099-C40C66FF867C}">
                  <a14:compatExt spid="_x0000_s1236"/>
                </a:ext>
                <a:ext uri="{FF2B5EF4-FFF2-40B4-BE49-F238E27FC236}">
                  <a16:creationId xmlns:a16="http://schemas.microsoft.com/office/drawing/2014/main" id="{9E667A89-C13E-45FF-AF39-648385BAAE0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19050</xdr:rowOff>
        </xdr:from>
        <xdr:to>
          <xdr:col>15</xdr:col>
          <xdr:colOff>104775</xdr:colOff>
          <xdr:row>16</xdr:row>
          <xdr:rowOff>200025</xdr:rowOff>
        </xdr:to>
        <xdr:sp macro="" textlink="">
          <xdr:nvSpPr>
            <xdr:cNvPr id="1240" name="CheckBox47" hidden="1">
              <a:extLst>
                <a:ext uri="{63B3BB69-23CF-44E3-9099-C40C66FF867C}">
                  <a14:compatExt spid="_x0000_s1240"/>
                </a:ext>
                <a:ext uri="{FF2B5EF4-FFF2-40B4-BE49-F238E27FC236}">
                  <a16:creationId xmlns:a16="http://schemas.microsoft.com/office/drawing/2014/main" id="{0830E63E-B43D-4E0C-9FD3-19DB54D4DEA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9525</xdr:rowOff>
        </xdr:from>
        <xdr:to>
          <xdr:col>15</xdr:col>
          <xdr:colOff>104775</xdr:colOff>
          <xdr:row>17</xdr:row>
          <xdr:rowOff>190500</xdr:rowOff>
        </xdr:to>
        <xdr:sp macro="" textlink="">
          <xdr:nvSpPr>
            <xdr:cNvPr id="1241" name="CheckBox48" hidden="1">
              <a:extLst>
                <a:ext uri="{63B3BB69-23CF-44E3-9099-C40C66FF867C}">
                  <a14:compatExt spid="_x0000_s1241"/>
                </a:ext>
                <a:ext uri="{FF2B5EF4-FFF2-40B4-BE49-F238E27FC236}">
                  <a16:creationId xmlns:a16="http://schemas.microsoft.com/office/drawing/2014/main" id="{F751EDE5-C80C-44E8-BD90-1126D5E45D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19</xdr:row>
          <xdr:rowOff>0</xdr:rowOff>
        </xdr:from>
        <xdr:to>
          <xdr:col>15</xdr:col>
          <xdr:colOff>114300</xdr:colOff>
          <xdr:row>19</xdr:row>
          <xdr:rowOff>200025</xdr:rowOff>
        </xdr:to>
        <xdr:sp macro="" textlink="">
          <xdr:nvSpPr>
            <xdr:cNvPr id="1245" name="CheckBox50" hidden="1">
              <a:extLst>
                <a:ext uri="{63B3BB69-23CF-44E3-9099-C40C66FF867C}">
                  <a14:compatExt spid="_x0000_s1245"/>
                </a:ext>
                <a:ext uri="{FF2B5EF4-FFF2-40B4-BE49-F238E27FC236}">
                  <a16:creationId xmlns:a16="http://schemas.microsoft.com/office/drawing/2014/main" id="{D9D3B7A9-1398-4B1B-8065-FC1C00803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28575</xdr:rowOff>
        </xdr:from>
        <xdr:to>
          <xdr:col>18</xdr:col>
          <xdr:colOff>57150</xdr:colOff>
          <xdr:row>22</xdr:row>
          <xdr:rowOff>209550</xdr:rowOff>
        </xdr:to>
        <xdr:sp macro="" textlink="">
          <xdr:nvSpPr>
            <xdr:cNvPr id="1246" name="CheckBox51" hidden="1">
              <a:extLst>
                <a:ext uri="{63B3BB69-23CF-44E3-9099-C40C66FF867C}">
                  <a14:compatExt spid="_x0000_s1246"/>
                </a:ext>
                <a:ext uri="{FF2B5EF4-FFF2-40B4-BE49-F238E27FC236}">
                  <a16:creationId xmlns:a16="http://schemas.microsoft.com/office/drawing/2014/main" id="{2665AECA-911C-4689-8D3B-BF44F85C6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23</xdr:row>
          <xdr:rowOff>9525</xdr:rowOff>
        </xdr:from>
        <xdr:to>
          <xdr:col>18</xdr:col>
          <xdr:colOff>85725</xdr:colOff>
          <xdr:row>23</xdr:row>
          <xdr:rowOff>190500</xdr:rowOff>
        </xdr:to>
        <xdr:sp macro="" textlink="">
          <xdr:nvSpPr>
            <xdr:cNvPr id="1247" name="CheckBox52" hidden="1">
              <a:extLst>
                <a:ext uri="{63B3BB69-23CF-44E3-9099-C40C66FF867C}">
                  <a14:compatExt spid="_x0000_s1247"/>
                </a:ext>
                <a:ext uri="{FF2B5EF4-FFF2-40B4-BE49-F238E27FC236}">
                  <a16:creationId xmlns:a16="http://schemas.microsoft.com/office/drawing/2014/main" id="{1EDFE648-C529-4F24-80B1-F886C135E51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18</xdr:row>
          <xdr:rowOff>28575</xdr:rowOff>
        </xdr:from>
        <xdr:to>
          <xdr:col>15</xdr:col>
          <xdr:colOff>114300</xdr:colOff>
          <xdr:row>19</xdr:row>
          <xdr:rowOff>0</xdr:rowOff>
        </xdr:to>
        <xdr:sp macro="" textlink="">
          <xdr:nvSpPr>
            <xdr:cNvPr id="1248" name="CheckBox49" hidden="1">
              <a:extLst>
                <a:ext uri="{63B3BB69-23CF-44E3-9099-C40C66FF867C}">
                  <a14:compatExt spid="_x0000_s1248"/>
                </a:ext>
                <a:ext uri="{FF2B5EF4-FFF2-40B4-BE49-F238E27FC236}">
                  <a16:creationId xmlns:a16="http://schemas.microsoft.com/office/drawing/2014/main" id="{513917DE-C36A-4B83-B41B-2B9D5D60D1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22</xdr:row>
          <xdr:rowOff>19050</xdr:rowOff>
        </xdr:from>
        <xdr:to>
          <xdr:col>24</xdr:col>
          <xdr:colOff>104775</xdr:colOff>
          <xdr:row>22</xdr:row>
          <xdr:rowOff>200025</xdr:rowOff>
        </xdr:to>
        <xdr:sp macro="" textlink="">
          <xdr:nvSpPr>
            <xdr:cNvPr id="1249" name="CheckBox53" hidden="1">
              <a:extLst>
                <a:ext uri="{63B3BB69-23CF-44E3-9099-C40C66FF867C}">
                  <a14:compatExt spid="_x0000_s1249"/>
                </a:ext>
                <a:ext uri="{FF2B5EF4-FFF2-40B4-BE49-F238E27FC236}">
                  <a16:creationId xmlns:a16="http://schemas.microsoft.com/office/drawing/2014/main" id="{9D269B0A-9996-469E-A535-8D11DD4108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23</xdr:row>
          <xdr:rowOff>9525</xdr:rowOff>
        </xdr:from>
        <xdr:to>
          <xdr:col>24</xdr:col>
          <xdr:colOff>104775</xdr:colOff>
          <xdr:row>23</xdr:row>
          <xdr:rowOff>190500</xdr:rowOff>
        </xdr:to>
        <xdr:sp macro="" textlink="">
          <xdr:nvSpPr>
            <xdr:cNvPr id="1250" name="CheckBox54" hidden="1">
              <a:extLst>
                <a:ext uri="{63B3BB69-23CF-44E3-9099-C40C66FF867C}">
                  <a14:compatExt spid="_x0000_s1250"/>
                </a:ext>
                <a:ext uri="{FF2B5EF4-FFF2-40B4-BE49-F238E27FC236}">
                  <a16:creationId xmlns:a16="http://schemas.microsoft.com/office/drawing/2014/main" id="{CC02107C-88FD-44D9-8156-FFDC782589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17</xdr:row>
          <xdr:rowOff>28575</xdr:rowOff>
        </xdr:from>
        <xdr:to>
          <xdr:col>27</xdr:col>
          <xdr:colOff>47625</xdr:colOff>
          <xdr:row>17</xdr:row>
          <xdr:rowOff>200025</xdr:rowOff>
        </xdr:to>
        <xdr:sp macro="" textlink="">
          <xdr:nvSpPr>
            <xdr:cNvPr id="1251" name="CheckBox55" hidden="1">
              <a:extLst>
                <a:ext uri="{63B3BB69-23CF-44E3-9099-C40C66FF867C}">
                  <a14:compatExt spid="_x0000_s1251"/>
                </a:ext>
                <a:ext uri="{FF2B5EF4-FFF2-40B4-BE49-F238E27FC236}">
                  <a16:creationId xmlns:a16="http://schemas.microsoft.com/office/drawing/2014/main" id="{C82396A3-B717-405A-B38A-866E5982B4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xdr:row>
          <xdr:rowOff>19050</xdr:rowOff>
        </xdr:from>
        <xdr:to>
          <xdr:col>22</xdr:col>
          <xdr:colOff>57150</xdr:colOff>
          <xdr:row>17</xdr:row>
          <xdr:rowOff>200025</xdr:rowOff>
        </xdr:to>
        <xdr:sp macro="" textlink="">
          <xdr:nvSpPr>
            <xdr:cNvPr id="1252" name="CheckBox56" hidden="1">
              <a:extLst>
                <a:ext uri="{63B3BB69-23CF-44E3-9099-C40C66FF867C}">
                  <a14:compatExt spid="_x0000_s1252"/>
                </a:ext>
                <a:ext uri="{FF2B5EF4-FFF2-40B4-BE49-F238E27FC236}">
                  <a16:creationId xmlns:a16="http://schemas.microsoft.com/office/drawing/2014/main" id="{0B7EE0F8-9234-4057-B9B9-529111464C9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28575</xdr:rowOff>
        </xdr:from>
        <xdr:to>
          <xdr:col>25</xdr:col>
          <xdr:colOff>95250</xdr:colOff>
          <xdr:row>16</xdr:row>
          <xdr:rowOff>200025</xdr:rowOff>
        </xdr:to>
        <xdr:sp macro="" textlink="">
          <xdr:nvSpPr>
            <xdr:cNvPr id="1254" name="CheckBox57" hidden="1">
              <a:extLst>
                <a:ext uri="{63B3BB69-23CF-44E3-9099-C40C66FF867C}">
                  <a14:compatExt spid="_x0000_s1254"/>
                </a:ext>
                <a:ext uri="{FF2B5EF4-FFF2-40B4-BE49-F238E27FC236}">
                  <a16:creationId xmlns:a16="http://schemas.microsoft.com/office/drawing/2014/main" id="{08CF93F6-81E2-4C68-93E1-78F30E3206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16</xdr:row>
          <xdr:rowOff>38100</xdr:rowOff>
        </xdr:from>
        <xdr:to>
          <xdr:col>27</xdr:col>
          <xdr:colOff>114300</xdr:colOff>
          <xdr:row>16</xdr:row>
          <xdr:rowOff>209550</xdr:rowOff>
        </xdr:to>
        <xdr:sp macro="" textlink="">
          <xdr:nvSpPr>
            <xdr:cNvPr id="1255" name="CheckBox58" hidden="1">
              <a:extLst>
                <a:ext uri="{63B3BB69-23CF-44E3-9099-C40C66FF867C}">
                  <a14:compatExt spid="_x0000_s1255"/>
                </a:ext>
                <a:ext uri="{FF2B5EF4-FFF2-40B4-BE49-F238E27FC236}">
                  <a16:creationId xmlns:a16="http://schemas.microsoft.com/office/drawing/2014/main" id="{E9DFE4A2-60E9-4078-9694-429F27CC81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16</xdr:row>
          <xdr:rowOff>19050</xdr:rowOff>
        </xdr:from>
        <xdr:to>
          <xdr:col>21</xdr:col>
          <xdr:colOff>57150</xdr:colOff>
          <xdr:row>16</xdr:row>
          <xdr:rowOff>200025</xdr:rowOff>
        </xdr:to>
        <xdr:sp macro="" textlink="">
          <xdr:nvSpPr>
            <xdr:cNvPr id="1256" name="CheckBox59" hidden="1">
              <a:extLst>
                <a:ext uri="{63B3BB69-23CF-44E3-9099-C40C66FF867C}">
                  <a14:compatExt spid="_x0000_s1256"/>
                </a:ext>
                <a:ext uri="{FF2B5EF4-FFF2-40B4-BE49-F238E27FC236}">
                  <a16:creationId xmlns:a16="http://schemas.microsoft.com/office/drawing/2014/main" id="{F9252B0F-179A-4AEF-AC64-590C2DAF4F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21</xdr:row>
          <xdr:rowOff>19050</xdr:rowOff>
        </xdr:from>
        <xdr:to>
          <xdr:col>22</xdr:col>
          <xdr:colOff>28575</xdr:colOff>
          <xdr:row>21</xdr:row>
          <xdr:rowOff>200025</xdr:rowOff>
        </xdr:to>
        <xdr:sp macro="" textlink="">
          <xdr:nvSpPr>
            <xdr:cNvPr id="1262" name="CheckBox65" hidden="1">
              <a:extLst>
                <a:ext uri="{63B3BB69-23CF-44E3-9099-C40C66FF867C}">
                  <a14:compatExt spid="_x0000_s1262"/>
                </a:ext>
                <a:ext uri="{FF2B5EF4-FFF2-40B4-BE49-F238E27FC236}">
                  <a16:creationId xmlns:a16="http://schemas.microsoft.com/office/drawing/2014/main" id="{1934E41C-18C7-4789-8A0B-6418CD9AC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28575</xdr:rowOff>
        </xdr:from>
        <xdr:to>
          <xdr:col>27</xdr:col>
          <xdr:colOff>0</xdr:colOff>
          <xdr:row>21</xdr:row>
          <xdr:rowOff>200025</xdr:rowOff>
        </xdr:to>
        <xdr:sp macro="" textlink="">
          <xdr:nvSpPr>
            <xdr:cNvPr id="1265" name="CheckBox66" hidden="1">
              <a:extLst>
                <a:ext uri="{63B3BB69-23CF-44E3-9099-C40C66FF867C}">
                  <a14:compatExt spid="_x0000_s1265"/>
                </a:ext>
                <a:ext uri="{FF2B5EF4-FFF2-40B4-BE49-F238E27FC236}">
                  <a16:creationId xmlns:a16="http://schemas.microsoft.com/office/drawing/2014/main" id="{87399B1A-7F27-439C-BDB4-CBB8ED8B72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21</xdr:row>
          <xdr:rowOff>19050</xdr:rowOff>
        </xdr:from>
        <xdr:to>
          <xdr:col>29</xdr:col>
          <xdr:colOff>114300</xdr:colOff>
          <xdr:row>21</xdr:row>
          <xdr:rowOff>200025</xdr:rowOff>
        </xdr:to>
        <xdr:sp macro="" textlink="">
          <xdr:nvSpPr>
            <xdr:cNvPr id="1267" name="CheckBox67" hidden="1">
              <a:extLst>
                <a:ext uri="{63B3BB69-23CF-44E3-9099-C40C66FF867C}">
                  <a14:compatExt spid="_x0000_s1267"/>
                </a:ext>
                <a:ext uri="{FF2B5EF4-FFF2-40B4-BE49-F238E27FC236}">
                  <a16:creationId xmlns:a16="http://schemas.microsoft.com/office/drawing/2014/main" id="{ED142B0F-41E8-4100-A411-B2978F28A80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19</xdr:row>
          <xdr:rowOff>28575</xdr:rowOff>
        </xdr:from>
        <xdr:to>
          <xdr:col>50</xdr:col>
          <xdr:colOff>85725</xdr:colOff>
          <xdr:row>19</xdr:row>
          <xdr:rowOff>200025</xdr:rowOff>
        </xdr:to>
        <xdr:sp macro="" textlink="">
          <xdr:nvSpPr>
            <xdr:cNvPr id="1268" name="CheckBox68" hidden="1">
              <a:extLst>
                <a:ext uri="{63B3BB69-23CF-44E3-9099-C40C66FF867C}">
                  <a14:compatExt spid="_x0000_s1268"/>
                </a:ext>
                <a:ext uri="{FF2B5EF4-FFF2-40B4-BE49-F238E27FC236}">
                  <a16:creationId xmlns:a16="http://schemas.microsoft.com/office/drawing/2014/main" id="{A2CDB3FE-C24F-4C22-8849-86D191A42A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19</xdr:row>
          <xdr:rowOff>28575</xdr:rowOff>
        </xdr:from>
        <xdr:to>
          <xdr:col>55</xdr:col>
          <xdr:colOff>9525</xdr:colOff>
          <xdr:row>19</xdr:row>
          <xdr:rowOff>200025</xdr:rowOff>
        </xdr:to>
        <xdr:sp macro="" textlink="">
          <xdr:nvSpPr>
            <xdr:cNvPr id="1269" name="CheckBox69" hidden="1">
              <a:extLst>
                <a:ext uri="{63B3BB69-23CF-44E3-9099-C40C66FF867C}">
                  <a14:compatExt spid="_x0000_s1269"/>
                </a:ext>
                <a:ext uri="{FF2B5EF4-FFF2-40B4-BE49-F238E27FC236}">
                  <a16:creationId xmlns:a16="http://schemas.microsoft.com/office/drawing/2014/main" id="{85C6673B-940E-4931-80A1-FE3C90B277C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xdr:row>
          <xdr:rowOff>28575</xdr:rowOff>
        </xdr:from>
        <xdr:to>
          <xdr:col>15</xdr:col>
          <xdr:colOff>38100</xdr:colOff>
          <xdr:row>30</xdr:row>
          <xdr:rowOff>200025</xdr:rowOff>
        </xdr:to>
        <xdr:sp macro="" textlink="">
          <xdr:nvSpPr>
            <xdr:cNvPr id="1271" name="CheckBox70" hidden="1">
              <a:extLst>
                <a:ext uri="{63B3BB69-23CF-44E3-9099-C40C66FF867C}">
                  <a14:compatExt spid="_x0000_s1271"/>
                </a:ext>
                <a:ext uri="{FF2B5EF4-FFF2-40B4-BE49-F238E27FC236}">
                  <a16:creationId xmlns:a16="http://schemas.microsoft.com/office/drawing/2014/main" id="{FFCE9625-C1D1-471E-ABFB-110B77F74E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30</xdr:row>
          <xdr:rowOff>28575</xdr:rowOff>
        </xdr:from>
        <xdr:to>
          <xdr:col>19</xdr:col>
          <xdr:colOff>28575</xdr:colOff>
          <xdr:row>30</xdr:row>
          <xdr:rowOff>200025</xdr:rowOff>
        </xdr:to>
        <xdr:sp macro="" textlink="">
          <xdr:nvSpPr>
            <xdr:cNvPr id="1273" name="CheckBox71" hidden="1">
              <a:extLst>
                <a:ext uri="{63B3BB69-23CF-44E3-9099-C40C66FF867C}">
                  <a14:compatExt spid="_x0000_s1273"/>
                </a:ext>
                <a:ext uri="{FF2B5EF4-FFF2-40B4-BE49-F238E27FC236}">
                  <a16:creationId xmlns:a16="http://schemas.microsoft.com/office/drawing/2014/main" id="{3DA5A73C-B1F4-4162-B234-D5B6214673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28575</xdr:rowOff>
        </xdr:from>
        <xdr:to>
          <xdr:col>22</xdr:col>
          <xdr:colOff>28575</xdr:colOff>
          <xdr:row>30</xdr:row>
          <xdr:rowOff>200025</xdr:rowOff>
        </xdr:to>
        <xdr:sp macro="" textlink="">
          <xdr:nvSpPr>
            <xdr:cNvPr id="1274" name="CheckBox72" hidden="1">
              <a:extLst>
                <a:ext uri="{63B3BB69-23CF-44E3-9099-C40C66FF867C}">
                  <a14:compatExt spid="_x0000_s1274"/>
                </a:ext>
                <a:ext uri="{FF2B5EF4-FFF2-40B4-BE49-F238E27FC236}">
                  <a16:creationId xmlns:a16="http://schemas.microsoft.com/office/drawing/2014/main" id="{37C0A9B5-BDD8-4001-9ECA-D09A04554C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30</xdr:row>
          <xdr:rowOff>28575</xdr:rowOff>
        </xdr:from>
        <xdr:to>
          <xdr:col>26</xdr:col>
          <xdr:colOff>28575</xdr:colOff>
          <xdr:row>30</xdr:row>
          <xdr:rowOff>200025</xdr:rowOff>
        </xdr:to>
        <xdr:sp macro="" textlink="">
          <xdr:nvSpPr>
            <xdr:cNvPr id="1275" name="CheckBox73" hidden="1">
              <a:extLst>
                <a:ext uri="{63B3BB69-23CF-44E3-9099-C40C66FF867C}">
                  <a14:compatExt spid="_x0000_s1275"/>
                </a:ext>
                <a:ext uri="{FF2B5EF4-FFF2-40B4-BE49-F238E27FC236}">
                  <a16:creationId xmlns:a16="http://schemas.microsoft.com/office/drawing/2014/main" id="{25DB98CE-03B7-401C-A843-F9363D758B1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33</xdr:row>
          <xdr:rowOff>19050</xdr:rowOff>
        </xdr:from>
        <xdr:to>
          <xdr:col>38</xdr:col>
          <xdr:colOff>28575</xdr:colOff>
          <xdr:row>33</xdr:row>
          <xdr:rowOff>200025</xdr:rowOff>
        </xdr:to>
        <xdr:sp macro="" textlink="">
          <xdr:nvSpPr>
            <xdr:cNvPr id="1276" name="CheckBox74" hidden="1">
              <a:extLst>
                <a:ext uri="{63B3BB69-23CF-44E3-9099-C40C66FF867C}">
                  <a14:compatExt spid="_x0000_s1276"/>
                </a:ext>
                <a:ext uri="{FF2B5EF4-FFF2-40B4-BE49-F238E27FC236}">
                  <a16:creationId xmlns:a16="http://schemas.microsoft.com/office/drawing/2014/main" id="{732C67F0-8C61-4FF5-B3D1-32267DE8B08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28575</xdr:rowOff>
        </xdr:from>
        <xdr:to>
          <xdr:col>28</xdr:col>
          <xdr:colOff>95250</xdr:colOff>
          <xdr:row>30</xdr:row>
          <xdr:rowOff>200025</xdr:rowOff>
        </xdr:to>
        <xdr:sp macro="" textlink="">
          <xdr:nvSpPr>
            <xdr:cNvPr id="1278" name="CheckBox75" hidden="1">
              <a:extLst>
                <a:ext uri="{63B3BB69-23CF-44E3-9099-C40C66FF867C}">
                  <a14:compatExt spid="_x0000_s1278"/>
                </a:ext>
                <a:ext uri="{FF2B5EF4-FFF2-40B4-BE49-F238E27FC236}">
                  <a16:creationId xmlns:a16="http://schemas.microsoft.com/office/drawing/2014/main" id="{C43DC6F8-0268-4F42-A3AE-A90B5F914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30</xdr:row>
          <xdr:rowOff>28575</xdr:rowOff>
        </xdr:from>
        <xdr:to>
          <xdr:col>36</xdr:col>
          <xdr:colOff>76200</xdr:colOff>
          <xdr:row>30</xdr:row>
          <xdr:rowOff>200025</xdr:rowOff>
        </xdr:to>
        <xdr:sp macro="" textlink="">
          <xdr:nvSpPr>
            <xdr:cNvPr id="1279" name="CheckBox76" hidden="1">
              <a:extLst>
                <a:ext uri="{63B3BB69-23CF-44E3-9099-C40C66FF867C}">
                  <a14:compatExt spid="_x0000_s1279"/>
                </a:ext>
                <a:ext uri="{FF2B5EF4-FFF2-40B4-BE49-F238E27FC236}">
                  <a16:creationId xmlns:a16="http://schemas.microsoft.com/office/drawing/2014/main" id="{0D6BABB7-890D-46FF-8F4F-E660C0AC709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28575</xdr:rowOff>
        </xdr:from>
        <xdr:to>
          <xdr:col>39</xdr:col>
          <xdr:colOff>114300</xdr:colOff>
          <xdr:row>30</xdr:row>
          <xdr:rowOff>200025</xdr:rowOff>
        </xdr:to>
        <xdr:sp macro="" textlink="">
          <xdr:nvSpPr>
            <xdr:cNvPr id="1280" name="CheckBox77" hidden="1">
              <a:extLst>
                <a:ext uri="{63B3BB69-23CF-44E3-9099-C40C66FF867C}">
                  <a14:compatExt spid="_x0000_s1280"/>
                </a:ext>
                <a:ext uri="{FF2B5EF4-FFF2-40B4-BE49-F238E27FC236}">
                  <a16:creationId xmlns:a16="http://schemas.microsoft.com/office/drawing/2014/main" id="{7A4E0968-6D14-4061-ABC7-B1060C55B6A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33</xdr:row>
          <xdr:rowOff>19050</xdr:rowOff>
        </xdr:from>
        <xdr:to>
          <xdr:col>27</xdr:col>
          <xdr:colOff>66675</xdr:colOff>
          <xdr:row>33</xdr:row>
          <xdr:rowOff>200025</xdr:rowOff>
        </xdr:to>
        <xdr:sp macro="" textlink="">
          <xdr:nvSpPr>
            <xdr:cNvPr id="1283" name="CheckBox79" hidden="1">
              <a:extLst>
                <a:ext uri="{63B3BB69-23CF-44E3-9099-C40C66FF867C}">
                  <a14:compatExt spid="_x0000_s1283"/>
                </a:ext>
                <a:ext uri="{FF2B5EF4-FFF2-40B4-BE49-F238E27FC236}">
                  <a16:creationId xmlns:a16="http://schemas.microsoft.com/office/drawing/2014/main" id="{E254AD41-B1CE-45BE-8113-AF105159BB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33</xdr:row>
          <xdr:rowOff>28575</xdr:rowOff>
        </xdr:from>
        <xdr:to>
          <xdr:col>34</xdr:col>
          <xdr:colOff>95250</xdr:colOff>
          <xdr:row>33</xdr:row>
          <xdr:rowOff>200025</xdr:rowOff>
        </xdr:to>
        <xdr:sp macro="" textlink="">
          <xdr:nvSpPr>
            <xdr:cNvPr id="1285" name="CheckBox80" hidden="1">
              <a:extLst>
                <a:ext uri="{63B3BB69-23CF-44E3-9099-C40C66FF867C}">
                  <a14:compatExt spid="_x0000_s1285"/>
                </a:ext>
                <a:ext uri="{FF2B5EF4-FFF2-40B4-BE49-F238E27FC236}">
                  <a16:creationId xmlns:a16="http://schemas.microsoft.com/office/drawing/2014/main" id="{4A3AFFDE-AA78-4D53-A7EC-E096D8EF30D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33</xdr:row>
          <xdr:rowOff>28575</xdr:rowOff>
        </xdr:from>
        <xdr:to>
          <xdr:col>20</xdr:col>
          <xdr:colOff>104775</xdr:colOff>
          <xdr:row>33</xdr:row>
          <xdr:rowOff>200025</xdr:rowOff>
        </xdr:to>
        <xdr:sp macro="" textlink="">
          <xdr:nvSpPr>
            <xdr:cNvPr id="1286" name="CheckBox81" hidden="1">
              <a:extLst>
                <a:ext uri="{63B3BB69-23CF-44E3-9099-C40C66FF867C}">
                  <a14:compatExt spid="_x0000_s1286"/>
                </a:ext>
                <a:ext uri="{FF2B5EF4-FFF2-40B4-BE49-F238E27FC236}">
                  <a16:creationId xmlns:a16="http://schemas.microsoft.com/office/drawing/2014/main" id="{6DC6C8D3-12AB-427D-B0B8-66ECD3461D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33</xdr:row>
          <xdr:rowOff>19050</xdr:rowOff>
        </xdr:from>
        <xdr:to>
          <xdr:col>13</xdr:col>
          <xdr:colOff>47625</xdr:colOff>
          <xdr:row>33</xdr:row>
          <xdr:rowOff>200025</xdr:rowOff>
        </xdr:to>
        <xdr:sp macro="" textlink="">
          <xdr:nvSpPr>
            <xdr:cNvPr id="1289" name="CheckBox78" hidden="1">
              <a:extLst>
                <a:ext uri="{63B3BB69-23CF-44E3-9099-C40C66FF867C}">
                  <a14:compatExt spid="_x0000_s1289"/>
                </a:ext>
                <a:ext uri="{FF2B5EF4-FFF2-40B4-BE49-F238E27FC236}">
                  <a16:creationId xmlns:a16="http://schemas.microsoft.com/office/drawing/2014/main" id="{B40FB64B-263E-4A88-AE83-2AF0F659663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34</xdr:row>
          <xdr:rowOff>28575</xdr:rowOff>
        </xdr:from>
        <xdr:to>
          <xdr:col>37</xdr:col>
          <xdr:colOff>85725</xdr:colOff>
          <xdr:row>34</xdr:row>
          <xdr:rowOff>200025</xdr:rowOff>
        </xdr:to>
        <xdr:sp macro="" textlink="">
          <xdr:nvSpPr>
            <xdr:cNvPr id="1290" name="CheckBox83" hidden="1">
              <a:extLst>
                <a:ext uri="{63B3BB69-23CF-44E3-9099-C40C66FF867C}">
                  <a14:compatExt spid="_x0000_s1290"/>
                </a:ext>
                <a:ext uri="{FF2B5EF4-FFF2-40B4-BE49-F238E27FC236}">
                  <a16:creationId xmlns:a16="http://schemas.microsoft.com/office/drawing/2014/main" id="{80F8510E-2FA8-4970-A42D-DBC8995292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34</xdr:row>
          <xdr:rowOff>28575</xdr:rowOff>
        </xdr:from>
        <xdr:to>
          <xdr:col>40</xdr:col>
          <xdr:colOff>85725</xdr:colOff>
          <xdr:row>34</xdr:row>
          <xdr:rowOff>200025</xdr:rowOff>
        </xdr:to>
        <xdr:sp macro="" textlink="">
          <xdr:nvSpPr>
            <xdr:cNvPr id="1291" name="CheckBox84" hidden="1">
              <a:extLst>
                <a:ext uri="{63B3BB69-23CF-44E3-9099-C40C66FF867C}">
                  <a14:compatExt spid="_x0000_s1291"/>
                </a:ext>
                <a:ext uri="{FF2B5EF4-FFF2-40B4-BE49-F238E27FC236}">
                  <a16:creationId xmlns:a16="http://schemas.microsoft.com/office/drawing/2014/main" id="{90C5BD7D-DBB3-4163-8710-8A5D525F7E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54</xdr:row>
          <xdr:rowOff>19050</xdr:rowOff>
        </xdr:from>
        <xdr:to>
          <xdr:col>12</xdr:col>
          <xdr:colOff>66675</xdr:colOff>
          <xdr:row>54</xdr:row>
          <xdr:rowOff>200025</xdr:rowOff>
        </xdr:to>
        <xdr:sp macro="" textlink="">
          <xdr:nvSpPr>
            <xdr:cNvPr id="1297" name="CheckBox88" hidden="1">
              <a:extLst>
                <a:ext uri="{63B3BB69-23CF-44E3-9099-C40C66FF867C}">
                  <a14:compatExt spid="_x0000_s1297"/>
                </a:ext>
                <a:ext uri="{FF2B5EF4-FFF2-40B4-BE49-F238E27FC236}">
                  <a16:creationId xmlns:a16="http://schemas.microsoft.com/office/drawing/2014/main" id="{49EF9F9C-6BC7-4F90-AC54-275959E1AB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54</xdr:row>
          <xdr:rowOff>28575</xdr:rowOff>
        </xdr:from>
        <xdr:to>
          <xdr:col>14</xdr:col>
          <xdr:colOff>104775</xdr:colOff>
          <xdr:row>54</xdr:row>
          <xdr:rowOff>200025</xdr:rowOff>
        </xdr:to>
        <xdr:sp macro="" textlink="">
          <xdr:nvSpPr>
            <xdr:cNvPr id="1306" name="CheckBox95" hidden="1">
              <a:extLst>
                <a:ext uri="{63B3BB69-23CF-44E3-9099-C40C66FF867C}">
                  <a14:compatExt spid="_x0000_s1306"/>
                </a:ext>
                <a:ext uri="{FF2B5EF4-FFF2-40B4-BE49-F238E27FC236}">
                  <a16:creationId xmlns:a16="http://schemas.microsoft.com/office/drawing/2014/main" id="{93B40112-903D-4E97-9895-44B4BF7BAF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55</xdr:row>
          <xdr:rowOff>19050</xdr:rowOff>
        </xdr:from>
        <xdr:to>
          <xdr:col>12</xdr:col>
          <xdr:colOff>66675</xdr:colOff>
          <xdr:row>55</xdr:row>
          <xdr:rowOff>200025</xdr:rowOff>
        </xdr:to>
        <xdr:sp macro="" textlink="">
          <xdr:nvSpPr>
            <xdr:cNvPr id="1385" name="CheckBox82" hidden="1">
              <a:extLst>
                <a:ext uri="{63B3BB69-23CF-44E3-9099-C40C66FF867C}">
                  <a14:compatExt spid="_x0000_s1385"/>
                </a:ext>
                <a:ext uri="{FF2B5EF4-FFF2-40B4-BE49-F238E27FC236}">
                  <a16:creationId xmlns:a16="http://schemas.microsoft.com/office/drawing/2014/main" id="{574DD5EE-0848-4A16-A2BB-8247A7C07B8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14</xdr:col>
          <xdr:colOff>104775</xdr:colOff>
          <xdr:row>55</xdr:row>
          <xdr:rowOff>190500</xdr:rowOff>
        </xdr:to>
        <xdr:sp macro="" textlink="">
          <xdr:nvSpPr>
            <xdr:cNvPr id="1386" name="CheckBox85" hidden="1">
              <a:extLst>
                <a:ext uri="{63B3BB69-23CF-44E3-9099-C40C66FF867C}">
                  <a14:compatExt spid="_x0000_s1386"/>
                </a:ext>
                <a:ext uri="{FF2B5EF4-FFF2-40B4-BE49-F238E27FC236}">
                  <a16:creationId xmlns:a16="http://schemas.microsoft.com/office/drawing/2014/main" id="{2C1D1B62-04F1-40B6-A864-E928E095DE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85725</xdr:rowOff>
        </xdr:from>
        <xdr:to>
          <xdr:col>9</xdr:col>
          <xdr:colOff>9525</xdr:colOff>
          <xdr:row>57</xdr:row>
          <xdr:rowOff>47625</xdr:rowOff>
        </xdr:to>
        <xdr:sp macro="" textlink="">
          <xdr:nvSpPr>
            <xdr:cNvPr id="1388" name="CheckBox86" hidden="1">
              <a:extLst>
                <a:ext uri="{63B3BB69-23CF-44E3-9099-C40C66FF867C}">
                  <a14:compatExt spid="_x0000_s1388"/>
                </a:ext>
                <a:ext uri="{FF2B5EF4-FFF2-40B4-BE49-F238E27FC236}">
                  <a16:creationId xmlns:a16="http://schemas.microsoft.com/office/drawing/2014/main" id="{E4BCC7F9-BD10-4850-AF26-E622B7C809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56</xdr:row>
          <xdr:rowOff>66675</xdr:rowOff>
        </xdr:from>
        <xdr:to>
          <xdr:col>18</xdr:col>
          <xdr:colOff>76200</xdr:colOff>
          <xdr:row>57</xdr:row>
          <xdr:rowOff>66675</xdr:rowOff>
        </xdr:to>
        <xdr:sp macro="" textlink="">
          <xdr:nvSpPr>
            <xdr:cNvPr id="1390" name="CheckBox89" hidden="1">
              <a:extLst>
                <a:ext uri="{63B3BB69-23CF-44E3-9099-C40C66FF867C}">
                  <a14:compatExt spid="_x0000_s1390"/>
                </a:ext>
                <a:ext uri="{FF2B5EF4-FFF2-40B4-BE49-F238E27FC236}">
                  <a16:creationId xmlns:a16="http://schemas.microsoft.com/office/drawing/2014/main" id="{F9FE78BB-3604-4405-8722-B7E1948711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76200</xdr:rowOff>
        </xdr:from>
        <xdr:to>
          <xdr:col>30</xdr:col>
          <xdr:colOff>114300</xdr:colOff>
          <xdr:row>57</xdr:row>
          <xdr:rowOff>76200</xdr:rowOff>
        </xdr:to>
        <xdr:sp macro="" textlink="">
          <xdr:nvSpPr>
            <xdr:cNvPr id="1392" name="CheckBox90" hidden="1">
              <a:extLst>
                <a:ext uri="{63B3BB69-23CF-44E3-9099-C40C66FF867C}">
                  <a14:compatExt spid="_x0000_s1392"/>
                </a:ext>
                <a:ext uri="{FF2B5EF4-FFF2-40B4-BE49-F238E27FC236}">
                  <a16:creationId xmlns:a16="http://schemas.microsoft.com/office/drawing/2014/main" id="{E0C014E6-BB00-4182-AB2F-175206E6CB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56</xdr:row>
          <xdr:rowOff>76200</xdr:rowOff>
        </xdr:from>
        <xdr:to>
          <xdr:col>36</xdr:col>
          <xdr:colOff>57150</xdr:colOff>
          <xdr:row>57</xdr:row>
          <xdr:rowOff>85725</xdr:rowOff>
        </xdr:to>
        <xdr:sp macro="" textlink="">
          <xdr:nvSpPr>
            <xdr:cNvPr id="1394" name="CheckBox91" hidden="1">
              <a:extLst>
                <a:ext uri="{63B3BB69-23CF-44E3-9099-C40C66FF867C}">
                  <a14:compatExt spid="_x0000_s1394"/>
                </a:ext>
                <a:ext uri="{FF2B5EF4-FFF2-40B4-BE49-F238E27FC236}">
                  <a16:creationId xmlns:a16="http://schemas.microsoft.com/office/drawing/2014/main" id="{4847D255-701A-4170-BFD0-A4161FECD7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67</xdr:row>
          <xdr:rowOff>28575</xdr:rowOff>
        </xdr:from>
        <xdr:to>
          <xdr:col>6</xdr:col>
          <xdr:colOff>57150</xdr:colOff>
          <xdr:row>67</xdr:row>
          <xdr:rowOff>209550</xdr:rowOff>
        </xdr:to>
        <xdr:sp macro="" textlink="">
          <xdr:nvSpPr>
            <xdr:cNvPr id="1397" name="CheckBox94" hidden="1">
              <a:extLst>
                <a:ext uri="{63B3BB69-23CF-44E3-9099-C40C66FF867C}">
                  <a14:compatExt spid="_x0000_s1397"/>
                </a:ext>
                <a:ext uri="{FF2B5EF4-FFF2-40B4-BE49-F238E27FC236}">
                  <a16:creationId xmlns:a16="http://schemas.microsoft.com/office/drawing/2014/main" id="{EC861296-EAFC-4B65-982A-798C737BA4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67</xdr:row>
          <xdr:rowOff>19050</xdr:rowOff>
        </xdr:from>
        <xdr:to>
          <xdr:col>10</xdr:col>
          <xdr:colOff>38100</xdr:colOff>
          <xdr:row>68</xdr:row>
          <xdr:rowOff>0</xdr:rowOff>
        </xdr:to>
        <xdr:sp macro="" textlink="">
          <xdr:nvSpPr>
            <xdr:cNvPr id="1398" name="CheckBox96" hidden="1">
              <a:extLst>
                <a:ext uri="{63B3BB69-23CF-44E3-9099-C40C66FF867C}">
                  <a14:compatExt spid="_x0000_s1398"/>
                </a:ext>
                <a:ext uri="{FF2B5EF4-FFF2-40B4-BE49-F238E27FC236}">
                  <a16:creationId xmlns:a16="http://schemas.microsoft.com/office/drawing/2014/main" id="{44E1523A-73C1-45C7-8E6A-D5A001C6B47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68</xdr:row>
          <xdr:rowOff>19050</xdr:rowOff>
        </xdr:from>
        <xdr:to>
          <xdr:col>6</xdr:col>
          <xdr:colOff>57150</xdr:colOff>
          <xdr:row>68</xdr:row>
          <xdr:rowOff>190500</xdr:rowOff>
        </xdr:to>
        <xdr:sp macro="" textlink="">
          <xdr:nvSpPr>
            <xdr:cNvPr id="1400" name="CheckBox97" hidden="1">
              <a:extLst>
                <a:ext uri="{63B3BB69-23CF-44E3-9099-C40C66FF867C}">
                  <a14:compatExt spid="_x0000_s1400"/>
                </a:ext>
                <a:ext uri="{FF2B5EF4-FFF2-40B4-BE49-F238E27FC236}">
                  <a16:creationId xmlns:a16="http://schemas.microsoft.com/office/drawing/2014/main" id="{A0AC9B4D-7912-47D6-8676-87920154716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68</xdr:row>
          <xdr:rowOff>0</xdr:rowOff>
        </xdr:from>
        <xdr:to>
          <xdr:col>12</xdr:col>
          <xdr:colOff>104775</xdr:colOff>
          <xdr:row>68</xdr:row>
          <xdr:rowOff>200025</xdr:rowOff>
        </xdr:to>
        <xdr:sp macro="" textlink="">
          <xdr:nvSpPr>
            <xdr:cNvPr id="1401" name="CheckBox98" hidden="1">
              <a:extLst>
                <a:ext uri="{63B3BB69-23CF-44E3-9099-C40C66FF867C}">
                  <a14:compatExt spid="_x0000_s1401"/>
                </a:ext>
                <a:ext uri="{FF2B5EF4-FFF2-40B4-BE49-F238E27FC236}">
                  <a16:creationId xmlns:a16="http://schemas.microsoft.com/office/drawing/2014/main" id="{7FE7C114-1140-44E5-8CBF-19913E2AAE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69</xdr:row>
          <xdr:rowOff>28575</xdr:rowOff>
        </xdr:from>
        <xdr:to>
          <xdr:col>6</xdr:col>
          <xdr:colOff>66675</xdr:colOff>
          <xdr:row>69</xdr:row>
          <xdr:rowOff>209550</xdr:rowOff>
        </xdr:to>
        <xdr:sp macro="" textlink="">
          <xdr:nvSpPr>
            <xdr:cNvPr id="1406" name="CheckBox99" hidden="1">
              <a:extLst>
                <a:ext uri="{63B3BB69-23CF-44E3-9099-C40C66FF867C}">
                  <a14:compatExt spid="_x0000_s1406"/>
                </a:ext>
                <a:ext uri="{FF2B5EF4-FFF2-40B4-BE49-F238E27FC236}">
                  <a16:creationId xmlns:a16="http://schemas.microsoft.com/office/drawing/2014/main" id="{E4E217D3-4F1A-47D0-895C-7A5CE55700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69</xdr:row>
          <xdr:rowOff>38100</xdr:rowOff>
        </xdr:from>
        <xdr:to>
          <xdr:col>10</xdr:col>
          <xdr:colOff>19050</xdr:colOff>
          <xdr:row>69</xdr:row>
          <xdr:rowOff>209550</xdr:rowOff>
        </xdr:to>
        <xdr:sp macro="" textlink="">
          <xdr:nvSpPr>
            <xdr:cNvPr id="1407" name="CheckBox100" hidden="1">
              <a:extLst>
                <a:ext uri="{63B3BB69-23CF-44E3-9099-C40C66FF867C}">
                  <a14:compatExt spid="_x0000_s1407"/>
                </a:ext>
                <a:ext uri="{FF2B5EF4-FFF2-40B4-BE49-F238E27FC236}">
                  <a16:creationId xmlns:a16="http://schemas.microsoft.com/office/drawing/2014/main" id="{9ECCD3D8-E4B7-4856-BBCE-9F78C466BF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70</xdr:row>
          <xdr:rowOff>0</xdr:rowOff>
        </xdr:from>
        <xdr:to>
          <xdr:col>6</xdr:col>
          <xdr:colOff>47625</xdr:colOff>
          <xdr:row>70</xdr:row>
          <xdr:rowOff>190500</xdr:rowOff>
        </xdr:to>
        <xdr:sp macro="" textlink="">
          <xdr:nvSpPr>
            <xdr:cNvPr id="1408" name="CheckBox101" hidden="1">
              <a:extLst>
                <a:ext uri="{63B3BB69-23CF-44E3-9099-C40C66FF867C}">
                  <a14:compatExt spid="_x0000_s1408"/>
                </a:ext>
                <a:ext uri="{FF2B5EF4-FFF2-40B4-BE49-F238E27FC236}">
                  <a16:creationId xmlns:a16="http://schemas.microsoft.com/office/drawing/2014/main" id="{F463F82B-CCDE-4C53-92B4-4B3D809548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70</xdr:row>
          <xdr:rowOff>0</xdr:rowOff>
        </xdr:from>
        <xdr:to>
          <xdr:col>12</xdr:col>
          <xdr:colOff>76200</xdr:colOff>
          <xdr:row>70</xdr:row>
          <xdr:rowOff>200025</xdr:rowOff>
        </xdr:to>
        <xdr:sp macro="" textlink="">
          <xdr:nvSpPr>
            <xdr:cNvPr id="1409" name="CheckBox104" hidden="1">
              <a:extLst>
                <a:ext uri="{63B3BB69-23CF-44E3-9099-C40C66FF867C}">
                  <a14:compatExt spid="_x0000_s1409"/>
                </a:ext>
                <a:ext uri="{FF2B5EF4-FFF2-40B4-BE49-F238E27FC236}">
                  <a16:creationId xmlns:a16="http://schemas.microsoft.com/office/drawing/2014/main" id="{1A962EBD-8176-48D5-8294-8DD483B607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55</xdr:row>
          <xdr:rowOff>28575</xdr:rowOff>
        </xdr:from>
        <xdr:to>
          <xdr:col>44</xdr:col>
          <xdr:colOff>76200</xdr:colOff>
          <xdr:row>55</xdr:row>
          <xdr:rowOff>190500</xdr:rowOff>
        </xdr:to>
        <xdr:sp macro="" textlink="">
          <xdr:nvSpPr>
            <xdr:cNvPr id="1410" name="CheckBox105" hidden="1">
              <a:extLst>
                <a:ext uri="{63B3BB69-23CF-44E3-9099-C40C66FF867C}">
                  <a14:compatExt spid="_x0000_s1410"/>
                </a:ext>
                <a:ext uri="{FF2B5EF4-FFF2-40B4-BE49-F238E27FC236}">
                  <a16:creationId xmlns:a16="http://schemas.microsoft.com/office/drawing/2014/main" id="{76B826E0-B2FC-4990-87D8-19CF6382B2C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xdr:row>
          <xdr:rowOff>19050</xdr:rowOff>
        </xdr:from>
        <xdr:to>
          <xdr:col>21</xdr:col>
          <xdr:colOff>76200</xdr:colOff>
          <xdr:row>18</xdr:row>
          <xdr:rowOff>200025</xdr:rowOff>
        </xdr:to>
        <xdr:sp macro="" textlink="">
          <xdr:nvSpPr>
            <xdr:cNvPr id="1426" name="CheckBox60" hidden="1">
              <a:extLst>
                <a:ext uri="{63B3BB69-23CF-44E3-9099-C40C66FF867C}">
                  <a14:compatExt spid="_x0000_s1426"/>
                </a:ext>
                <a:ext uri="{FF2B5EF4-FFF2-40B4-BE49-F238E27FC236}">
                  <a16:creationId xmlns:a16="http://schemas.microsoft.com/office/drawing/2014/main" id="{36BA6181-E703-444C-83A0-7169B7735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18</xdr:row>
          <xdr:rowOff>28575</xdr:rowOff>
        </xdr:from>
        <xdr:to>
          <xdr:col>25</xdr:col>
          <xdr:colOff>85725</xdr:colOff>
          <xdr:row>18</xdr:row>
          <xdr:rowOff>209550</xdr:rowOff>
        </xdr:to>
        <xdr:sp macro="" textlink="">
          <xdr:nvSpPr>
            <xdr:cNvPr id="1427" name="CheckBox61" hidden="1">
              <a:extLst>
                <a:ext uri="{63B3BB69-23CF-44E3-9099-C40C66FF867C}">
                  <a14:compatExt spid="_x0000_s1427"/>
                </a:ext>
                <a:ext uri="{FF2B5EF4-FFF2-40B4-BE49-F238E27FC236}">
                  <a16:creationId xmlns:a16="http://schemas.microsoft.com/office/drawing/2014/main" id="{AFF92FEB-0117-425A-A59E-A0BAC6C4C6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18</xdr:row>
          <xdr:rowOff>28575</xdr:rowOff>
        </xdr:from>
        <xdr:to>
          <xdr:col>27</xdr:col>
          <xdr:colOff>104775</xdr:colOff>
          <xdr:row>18</xdr:row>
          <xdr:rowOff>209550</xdr:rowOff>
        </xdr:to>
        <xdr:sp macro="" textlink="">
          <xdr:nvSpPr>
            <xdr:cNvPr id="1428" name="CheckBox62" hidden="1">
              <a:extLst>
                <a:ext uri="{63B3BB69-23CF-44E3-9099-C40C66FF867C}">
                  <a14:compatExt spid="_x0000_s1428"/>
                </a:ext>
                <a:ext uri="{FF2B5EF4-FFF2-40B4-BE49-F238E27FC236}">
                  <a16:creationId xmlns:a16="http://schemas.microsoft.com/office/drawing/2014/main" id="{0276D9CE-7034-4178-97C7-3763170AF6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22</xdr:col>
          <xdr:colOff>57150</xdr:colOff>
          <xdr:row>19</xdr:row>
          <xdr:rowOff>200025</xdr:rowOff>
        </xdr:to>
        <xdr:sp macro="" textlink="">
          <xdr:nvSpPr>
            <xdr:cNvPr id="1430" name="CheckBox63" hidden="1">
              <a:extLst>
                <a:ext uri="{63B3BB69-23CF-44E3-9099-C40C66FF867C}">
                  <a14:compatExt spid="_x0000_s1430"/>
                </a:ext>
                <a:ext uri="{FF2B5EF4-FFF2-40B4-BE49-F238E27FC236}">
                  <a16:creationId xmlns:a16="http://schemas.microsoft.com/office/drawing/2014/main" id="{CD1A5695-6D45-4C26-B0D1-A84B26D9339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19</xdr:row>
          <xdr:rowOff>19050</xdr:rowOff>
        </xdr:from>
        <xdr:to>
          <xdr:col>27</xdr:col>
          <xdr:colOff>85725</xdr:colOff>
          <xdr:row>19</xdr:row>
          <xdr:rowOff>200025</xdr:rowOff>
        </xdr:to>
        <xdr:sp macro="" textlink="">
          <xdr:nvSpPr>
            <xdr:cNvPr id="1431" name="CheckBox64" hidden="1">
              <a:extLst>
                <a:ext uri="{63B3BB69-23CF-44E3-9099-C40C66FF867C}">
                  <a14:compatExt spid="_x0000_s1431"/>
                </a:ext>
                <a:ext uri="{FF2B5EF4-FFF2-40B4-BE49-F238E27FC236}">
                  <a16:creationId xmlns:a16="http://schemas.microsoft.com/office/drawing/2014/main" id="{983DB0FF-6DCC-42B3-8064-9BDD75C97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28575</xdr:rowOff>
        </xdr:from>
        <xdr:to>
          <xdr:col>28</xdr:col>
          <xdr:colOff>95250</xdr:colOff>
          <xdr:row>11</xdr:row>
          <xdr:rowOff>200025</xdr:rowOff>
        </xdr:to>
        <xdr:sp macro="" textlink="">
          <xdr:nvSpPr>
            <xdr:cNvPr id="1433" name="CheckBox25" hidden="1">
              <a:extLst>
                <a:ext uri="{63B3BB69-23CF-44E3-9099-C40C66FF867C}">
                  <a14:compatExt spid="_x0000_s1433"/>
                </a:ext>
                <a:ext uri="{FF2B5EF4-FFF2-40B4-BE49-F238E27FC236}">
                  <a16:creationId xmlns:a16="http://schemas.microsoft.com/office/drawing/2014/main" id="{FD509EB3-297D-4704-9EEA-EEC9DC8A8A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11</xdr:row>
          <xdr:rowOff>19050</xdr:rowOff>
        </xdr:from>
        <xdr:to>
          <xdr:col>37</xdr:col>
          <xdr:colOff>66675</xdr:colOff>
          <xdr:row>11</xdr:row>
          <xdr:rowOff>200025</xdr:rowOff>
        </xdr:to>
        <xdr:sp macro="" textlink="">
          <xdr:nvSpPr>
            <xdr:cNvPr id="1434" name="CheckBox27" hidden="1">
              <a:extLst>
                <a:ext uri="{63B3BB69-23CF-44E3-9099-C40C66FF867C}">
                  <a14:compatExt spid="_x0000_s1434"/>
                </a:ext>
                <a:ext uri="{FF2B5EF4-FFF2-40B4-BE49-F238E27FC236}">
                  <a16:creationId xmlns:a16="http://schemas.microsoft.com/office/drawing/2014/main" id="{8CEEF33B-A567-4ACF-B1B2-9939A237AC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11</xdr:row>
          <xdr:rowOff>19050</xdr:rowOff>
        </xdr:from>
        <xdr:to>
          <xdr:col>39</xdr:col>
          <xdr:colOff>114300</xdr:colOff>
          <xdr:row>11</xdr:row>
          <xdr:rowOff>200025</xdr:rowOff>
        </xdr:to>
        <xdr:sp macro="" textlink="">
          <xdr:nvSpPr>
            <xdr:cNvPr id="1436" name="CheckBox93" hidden="1">
              <a:extLst>
                <a:ext uri="{63B3BB69-23CF-44E3-9099-C40C66FF867C}">
                  <a14:compatExt spid="_x0000_s1436"/>
                </a:ext>
                <a:ext uri="{FF2B5EF4-FFF2-40B4-BE49-F238E27FC236}">
                  <a16:creationId xmlns:a16="http://schemas.microsoft.com/office/drawing/2014/main" id="{4A3D0236-0FEC-48D1-B475-BB9FD683C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14</xdr:row>
          <xdr:rowOff>9525</xdr:rowOff>
        </xdr:from>
        <xdr:to>
          <xdr:col>55</xdr:col>
          <xdr:colOff>0</xdr:colOff>
          <xdr:row>14</xdr:row>
          <xdr:rowOff>190500</xdr:rowOff>
        </xdr:to>
        <xdr:sp macro="" textlink="">
          <xdr:nvSpPr>
            <xdr:cNvPr id="1438" name="CheckBox103" hidden="1">
              <a:extLst>
                <a:ext uri="{63B3BB69-23CF-44E3-9099-C40C66FF867C}">
                  <a14:compatExt spid="_x0000_s1438"/>
                </a:ext>
                <a:ext uri="{FF2B5EF4-FFF2-40B4-BE49-F238E27FC236}">
                  <a16:creationId xmlns:a16="http://schemas.microsoft.com/office/drawing/2014/main" id="{EC64E9B9-506E-45C6-9A72-E617BCA24A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13</xdr:row>
          <xdr:rowOff>19050</xdr:rowOff>
        </xdr:from>
        <xdr:to>
          <xdr:col>47</xdr:col>
          <xdr:colOff>38100</xdr:colOff>
          <xdr:row>13</xdr:row>
          <xdr:rowOff>200025</xdr:rowOff>
        </xdr:to>
        <xdr:sp macro="" textlink="">
          <xdr:nvSpPr>
            <xdr:cNvPr id="1439" name="CheckBox106" hidden="1">
              <a:extLst>
                <a:ext uri="{63B3BB69-23CF-44E3-9099-C40C66FF867C}">
                  <a14:compatExt spid="_x0000_s1439"/>
                </a:ext>
                <a:ext uri="{FF2B5EF4-FFF2-40B4-BE49-F238E27FC236}">
                  <a16:creationId xmlns:a16="http://schemas.microsoft.com/office/drawing/2014/main" id="{A3B48D2D-E4AA-4593-9525-8667BD4B2F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13</xdr:row>
          <xdr:rowOff>19050</xdr:rowOff>
        </xdr:from>
        <xdr:to>
          <xdr:col>51</xdr:col>
          <xdr:colOff>104775</xdr:colOff>
          <xdr:row>14</xdr:row>
          <xdr:rowOff>0</xdr:rowOff>
        </xdr:to>
        <xdr:sp macro="" textlink="">
          <xdr:nvSpPr>
            <xdr:cNvPr id="1440" name="CheckBox107" hidden="1">
              <a:extLst>
                <a:ext uri="{63B3BB69-23CF-44E3-9099-C40C66FF867C}">
                  <a14:compatExt spid="_x0000_s1440"/>
                </a:ext>
                <a:ext uri="{FF2B5EF4-FFF2-40B4-BE49-F238E27FC236}">
                  <a16:creationId xmlns:a16="http://schemas.microsoft.com/office/drawing/2014/main" id="{99ACCDB9-FFA8-4E7D-B798-6F0116957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14</xdr:row>
          <xdr:rowOff>9525</xdr:rowOff>
        </xdr:from>
        <xdr:to>
          <xdr:col>47</xdr:col>
          <xdr:colOff>38100</xdr:colOff>
          <xdr:row>14</xdr:row>
          <xdr:rowOff>190500</xdr:rowOff>
        </xdr:to>
        <xdr:sp macro="" textlink="">
          <xdr:nvSpPr>
            <xdr:cNvPr id="1441" name="CheckBox109" hidden="1">
              <a:extLst>
                <a:ext uri="{63B3BB69-23CF-44E3-9099-C40C66FF867C}">
                  <a14:compatExt spid="_x0000_s1441"/>
                </a:ext>
                <a:ext uri="{FF2B5EF4-FFF2-40B4-BE49-F238E27FC236}">
                  <a16:creationId xmlns:a16="http://schemas.microsoft.com/office/drawing/2014/main" id="{9C708657-F585-4740-A4B1-7B1A9ACE59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7</xdr:row>
          <xdr:rowOff>47625</xdr:rowOff>
        </xdr:from>
        <xdr:to>
          <xdr:col>38</xdr:col>
          <xdr:colOff>19050</xdr:colOff>
          <xdr:row>7</xdr:row>
          <xdr:rowOff>180975</xdr:rowOff>
        </xdr:to>
        <xdr:sp macro="" textlink="">
          <xdr:nvSpPr>
            <xdr:cNvPr id="1462" name="Option Button 438" hidden="1">
              <a:extLst>
                <a:ext uri="{63B3BB69-23CF-44E3-9099-C40C66FF867C}">
                  <a14:compatExt spid="_x0000_s1462"/>
                </a:ext>
                <a:ext uri="{FF2B5EF4-FFF2-40B4-BE49-F238E27FC236}">
                  <a16:creationId xmlns:a16="http://schemas.microsoft.com/office/drawing/2014/main" id="{D2FC74D6-9B31-45D5-9EBC-5463B9DB9B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7</xdr:row>
          <xdr:rowOff>38100</xdr:rowOff>
        </xdr:from>
        <xdr:to>
          <xdr:col>40</xdr:col>
          <xdr:colOff>104775</xdr:colOff>
          <xdr:row>7</xdr:row>
          <xdr:rowOff>180975</xdr:rowOff>
        </xdr:to>
        <xdr:sp macro="" textlink="">
          <xdr:nvSpPr>
            <xdr:cNvPr id="1463" name="Option Button 439" hidden="1">
              <a:extLst>
                <a:ext uri="{63B3BB69-23CF-44E3-9099-C40C66FF867C}">
                  <a14:compatExt spid="_x0000_s1463"/>
                </a:ext>
                <a:ext uri="{FF2B5EF4-FFF2-40B4-BE49-F238E27FC236}">
                  <a16:creationId xmlns:a16="http://schemas.microsoft.com/office/drawing/2014/main" id="{860EEF2F-2F17-45F5-B678-144A454FF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7</xdr:row>
          <xdr:rowOff>28575</xdr:rowOff>
        </xdr:from>
        <xdr:to>
          <xdr:col>46</xdr:col>
          <xdr:colOff>85725</xdr:colOff>
          <xdr:row>7</xdr:row>
          <xdr:rowOff>200025</xdr:rowOff>
        </xdr:to>
        <xdr:sp macro="" textlink="">
          <xdr:nvSpPr>
            <xdr:cNvPr id="1465" name="Option Button 441" hidden="1">
              <a:extLst>
                <a:ext uri="{63B3BB69-23CF-44E3-9099-C40C66FF867C}">
                  <a14:compatExt spid="_x0000_s1465"/>
                </a:ext>
                <a:ext uri="{FF2B5EF4-FFF2-40B4-BE49-F238E27FC236}">
                  <a16:creationId xmlns:a16="http://schemas.microsoft.com/office/drawing/2014/main" id="{D3F71BCD-0069-4233-A5F4-E528BADA7A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38100</xdr:rowOff>
        </xdr:from>
        <xdr:to>
          <xdr:col>9</xdr:col>
          <xdr:colOff>76200</xdr:colOff>
          <xdr:row>10</xdr:row>
          <xdr:rowOff>190500</xdr:rowOff>
        </xdr:to>
        <xdr:sp macro="" textlink="">
          <xdr:nvSpPr>
            <xdr:cNvPr id="1484" name="Option Button 460" hidden="1">
              <a:extLst>
                <a:ext uri="{63B3BB69-23CF-44E3-9099-C40C66FF867C}">
                  <a14:compatExt spid="_x0000_s1484"/>
                </a:ext>
                <a:ext uri="{FF2B5EF4-FFF2-40B4-BE49-F238E27FC236}">
                  <a16:creationId xmlns:a16="http://schemas.microsoft.com/office/drawing/2014/main" id="{96A2CE1D-7E39-4106-AE37-6B0DDA49D9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10</xdr:row>
          <xdr:rowOff>47625</xdr:rowOff>
        </xdr:from>
        <xdr:to>
          <xdr:col>16</xdr:col>
          <xdr:colOff>104775</xdr:colOff>
          <xdr:row>10</xdr:row>
          <xdr:rowOff>190500</xdr:rowOff>
        </xdr:to>
        <xdr:sp macro="" textlink="">
          <xdr:nvSpPr>
            <xdr:cNvPr id="1486" name="Option Button 462" hidden="1">
              <a:extLst>
                <a:ext uri="{63B3BB69-23CF-44E3-9099-C40C66FF867C}">
                  <a14:compatExt spid="_x0000_s1486"/>
                </a:ext>
                <a:ext uri="{FF2B5EF4-FFF2-40B4-BE49-F238E27FC236}">
                  <a16:creationId xmlns:a16="http://schemas.microsoft.com/office/drawing/2014/main" id="{3BD45899-1FEA-4CFA-9EB4-C09F03D55B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10</xdr:row>
          <xdr:rowOff>47625</xdr:rowOff>
        </xdr:from>
        <xdr:to>
          <xdr:col>22</xdr:col>
          <xdr:colOff>114300</xdr:colOff>
          <xdr:row>10</xdr:row>
          <xdr:rowOff>200025</xdr:rowOff>
        </xdr:to>
        <xdr:sp macro="" textlink="">
          <xdr:nvSpPr>
            <xdr:cNvPr id="1487" name="Option Button 463" hidden="1">
              <a:extLst>
                <a:ext uri="{63B3BB69-23CF-44E3-9099-C40C66FF867C}">
                  <a14:compatExt spid="_x0000_s1487"/>
                </a:ext>
                <a:ext uri="{FF2B5EF4-FFF2-40B4-BE49-F238E27FC236}">
                  <a16:creationId xmlns:a16="http://schemas.microsoft.com/office/drawing/2014/main" id="{65A202A7-704D-4448-941A-24E256ED4B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10</xdr:row>
          <xdr:rowOff>47625</xdr:rowOff>
        </xdr:from>
        <xdr:to>
          <xdr:col>28</xdr:col>
          <xdr:colOff>95250</xdr:colOff>
          <xdr:row>10</xdr:row>
          <xdr:rowOff>190500</xdr:rowOff>
        </xdr:to>
        <xdr:sp macro="" textlink="">
          <xdr:nvSpPr>
            <xdr:cNvPr id="1488" name="Option Button 464" hidden="1">
              <a:extLst>
                <a:ext uri="{63B3BB69-23CF-44E3-9099-C40C66FF867C}">
                  <a14:compatExt spid="_x0000_s1488"/>
                </a:ext>
                <a:ext uri="{FF2B5EF4-FFF2-40B4-BE49-F238E27FC236}">
                  <a16:creationId xmlns:a16="http://schemas.microsoft.com/office/drawing/2014/main" id="{4D6B970D-7F51-4200-B434-C9D8D06266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17</xdr:row>
          <xdr:rowOff>38100</xdr:rowOff>
        </xdr:from>
        <xdr:to>
          <xdr:col>47</xdr:col>
          <xdr:colOff>95250</xdr:colOff>
          <xdr:row>17</xdr:row>
          <xdr:rowOff>200025</xdr:rowOff>
        </xdr:to>
        <xdr:sp macro="" textlink="">
          <xdr:nvSpPr>
            <xdr:cNvPr id="1491" name="Option Button 467" hidden="1">
              <a:extLst>
                <a:ext uri="{63B3BB69-23CF-44E3-9099-C40C66FF867C}">
                  <a14:compatExt spid="_x0000_s1491"/>
                </a:ext>
                <a:ext uri="{FF2B5EF4-FFF2-40B4-BE49-F238E27FC236}">
                  <a16:creationId xmlns:a16="http://schemas.microsoft.com/office/drawing/2014/main" id="{C049FC94-9EC1-4516-9816-FDEBE79F49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17</xdr:row>
          <xdr:rowOff>47625</xdr:rowOff>
        </xdr:from>
        <xdr:to>
          <xdr:col>52</xdr:col>
          <xdr:colOff>95250</xdr:colOff>
          <xdr:row>17</xdr:row>
          <xdr:rowOff>190500</xdr:rowOff>
        </xdr:to>
        <xdr:sp macro="" textlink="">
          <xdr:nvSpPr>
            <xdr:cNvPr id="1490" name="Option Button 466" hidden="1">
              <a:extLst>
                <a:ext uri="{63B3BB69-23CF-44E3-9099-C40C66FF867C}">
                  <a14:compatExt spid="_x0000_s1490"/>
                </a:ext>
                <a:ext uri="{FF2B5EF4-FFF2-40B4-BE49-F238E27FC236}">
                  <a16:creationId xmlns:a16="http://schemas.microsoft.com/office/drawing/2014/main" id="{3924C90F-ED86-412B-A55B-D2B634D373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19</xdr:row>
          <xdr:rowOff>38100</xdr:rowOff>
        </xdr:from>
        <xdr:to>
          <xdr:col>37</xdr:col>
          <xdr:colOff>57150</xdr:colOff>
          <xdr:row>19</xdr:row>
          <xdr:rowOff>180975</xdr:rowOff>
        </xdr:to>
        <xdr:sp macro="" textlink="">
          <xdr:nvSpPr>
            <xdr:cNvPr id="1494" name="Option Button 470" hidden="1">
              <a:extLst>
                <a:ext uri="{63B3BB69-23CF-44E3-9099-C40C66FF867C}">
                  <a14:compatExt spid="_x0000_s1494"/>
                </a:ext>
                <a:ext uri="{FF2B5EF4-FFF2-40B4-BE49-F238E27FC236}">
                  <a16:creationId xmlns:a16="http://schemas.microsoft.com/office/drawing/2014/main" id="{DC25DCE3-9B5A-4C1D-9822-2DF1B8A5BC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19</xdr:row>
          <xdr:rowOff>38100</xdr:rowOff>
        </xdr:from>
        <xdr:to>
          <xdr:col>39</xdr:col>
          <xdr:colOff>95250</xdr:colOff>
          <xdr:row>19</xdr:row>
          <xdr:rowOff>180975</xdr:rowOff>
        </xdr:to>
        <xdr:sp macro="" textlink="">
          <xdr:nvSpPr>
            <xdr:cNvPr id="1493" name="Option Button 469" hidden="1">
              <a:extLst>
                <a:ext uri="{63B3BB69-23CF-44E3-9099-C40C66FF867C}">
                  <a14:compatExt spid="_x0000_s1493"/>
                </a:ext>
                <a:ext uri="{FF2B5EF4-FFF2-40B4-BE49-F238E27FC236}">
                  <a16:creationId xmlns:a16="http://schemas.microsoft.com/office/drawing/2014/main" id="{30C132A0-7974-4BE6-A65D-11E7CB0F83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47625</xdr:rowOff>
        </xdr:from>
        <xdr:to>
          <xdr:col>18</xdr:col>
          <xdr:colOff>76200</xdr:colOff>
          <xdr:row>20</xdr:row>
          <xdr:rowOff>180975</xdr:rowOff>
        </xdr:to>
        <xdr:sp macro="" textlink="">
          <xdr:nvSpPr>
            <xdr:cNvPr id="1497" name="Option Button 473" hidden="1">
              <a:extLst>
                <a:ext uri="{63B3BB69-23CF-44E3-9099-C40C66FF867C}">
                  <a14:compatExt spid="_x0000_s1497"/>
                </a:ext>
                <a:ext uri="{FF2B5EF4-FFF2-40B4-BE49-F238E27FC236}">
                  <a16:creationId xmlns:a16="http://schemas.microsoft.com/office/drawing/2014/main" id="{E5F8D30D-EBED-4E79-A77E-AB0BD9B4C63C}"/>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47625</xdr:rowOff>
        </xdr:from>
        <xdr:to>
          <xdr:col>9</xdr:col>
          <xdr:colOff>76200</xdr:colOff>
          <xdr:row>20</xdr:row>
          <xdr:rowOff>180975</xdr:rowOff>
        </xdr:to>
        <xdr:sp macro="" textlink="">
          <xdr:nvSpPr>
            <xdr:cNvPr id="1513" name="Option Button 489" hidden="1">
              <a:extLst>
                <a:ext uri="{63B3BB69-23CF-44E3-9099-C40C66FF867C}">
                  <a14:compatExt spid="_x0000_s1513"/>
                </a:ext>
                <a:ext uri="{FF2B5EF4-FFF2-40B4-BE49-F238E27FC236}">
                  <a16:creationId xmlns:a16="http://schemas.microsoft.com/office/drawing/2014/main" id="{90FE5EA5-29DC-43A1-8A7D-A770E7D2FF0A}"/>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38100</xdr:rowOff>
        </xdr:from>
        <xdr:to>
          <xdr:col>9</xdr:col>
          <xdr:colOff>104775</xdr:colOff>
          <xdr:row>16</xdr:row>
          <xdr:rowOff>200025</xdr:rowOff>
        </xdr:to>
        <xdr:sp macro="" textlink="">
          <xdr:nvSpPr>
            <xdr:cNvPr id="1518" name="Option Button 494" hidden="1">
              <a:extLst>
                <a:ext uri="{63B3BB69-23CF-44E3-9099-C40C66FF867C}">
                  <a14:compatExt spid="_x0000_s1518"/>
                </a:ext>
                <a:ext uri="{FF2B5EF4-FFF2-40B4-BE49-F238E27FC236}">
                  <a16:creationId xmlns:a16="http://schemas.microsoft.com/office/drawing/2014/main" id="{6CD75B1D-F82C-4C2B-A5A8-48D43A538D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19050</xdr:rowOff>
        </xdr:from>
        <xdr:to>
          <xdr:col>9</xdr:col>
          <xdr:colOff>95250</xdr:colOff>
          <xdr:row>17</xdr:row>
          <xdr:rowOff>171450</xdr:rowOff>
        </xdr:to>
        <xdr:sp macro="" textlink="">
          <xdr:nvSpPr>
            <xdr:cNvPr id="1519" name="Option Button 495" hidden="1">
              <a:extLst>
                <a:ext uri="{63B3BB69-23CF-44E3-9099-C40C66FF867C}">
                  <a14:compatExt spid="_x0000_s1519"/>
                </a:ext>
                <a:ext uri="{FF2B5EF4-FFF2-40B4-BE49-F238E27FC236}">
                  <a16:creationId xmlns:a16="http://schemas.microsoft.com/office/drawing/2014/main" id="{3AC3E035-5A69-41C3-8837-2AA34EE8E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38100</xdr:rowOff>
        </xdr:from>
        <xdr:to>
          <xdr:col>12</xdr:col>
          <xdr:colOff>9525</xdr:colOff>
          <xdr:row>20</xdr:row>
          <xdr:rowOff>190500</xdr:rowOff>
        </xdr:to>
        <xdr:sp macro="" textlink="">
          <xdr:nvSpPr>
            <xdr:cNvPr id="1535" name="Option Button 511" hidden="1">
              <a:extLst>
                <a:ext uri="{63B3BB69-23CF-44E3-9099-C40C66FF867C}">
                  <a14:compatExt spid="_x0000_s1535"/>
                </a:ext>
                <a:ext uri="{FF2B5EF4-FFF2-40B4-BE49-F238E27FC236}">
                  <a16:creationId xmlns:a16="http://schemas.microsoft.com/office/drawing/2014/main" id="{CCA4EC73-2242-41A6-A8F4-A85DD1635BF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47625</xdr:rowOff>
        </xdr:from>
        <xdr:to>
          <xdr:col>9</xdr:col>
          <xdr:colOff>66675</xdr:colOff>
          <xdr:row>24</xdr:row>
          <xdr:rowOff>190500</xdr:rowOff>
        </xdr:to>
        <xdr:sp macro="" textlink="">
          <xdr:nvSpPr>
            <xdr:cNvPr id="1544" name="Option Button 520" hidden="1">
              <a:extLst>
                <a:ext uri="{63B3BB69-23CF-44E3-9099-C40C66FF867C}">
                  <a14:compatExt spid="_x0000_s1544"/>
                </a:ext>
                <a:ext uri="{FF2B5EF4-FFF2-40B4-BE49-F238E27FC236}">
                  <a16:creationId xmlns:a16="http://schemas.microsoft.com/office/drawing/2014/main" id="{3D9227F4-5AA9-4ABD-A823-AE7FB59C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24</xdr:row>
          <xdr:rowOff>47625</xdr:rowOff>
        </xdr:from>
        <xdr:to>
          <xdr:col>12</xdr:col>
          <xdr:colOff>95250</xdr:colOff>
          <xdr:row>24</xdr:row>
          <xdr:rowOff>180975</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id="{89D9701B-B7C2-446B-8D7A-AC9B2C41D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24</xdr:row>
          <xdr:rowOff>47625</xdr:rowOff>
        </xdr:from>
        <xdr:to>
          <xdr:col>40</xdr:col>
          <xdr:colOff>85725</xdr:colOff>
          <xdr:row>24</xdr:row>
          <xdr:rowOff>180975</xdr:rowOff>
        </xdr:to>
        <xdr:sp macro="" textlink="">
          <xdr:nvSpPr>
            <xdr:cNvPr id="1548" name="Option Button 524" hidden="1">
              <a:extLst>
                <a:ext uri="{63B3BB69-23CF-44E3-9099-C40C66FF867C}">
                  <a14:compatExt spid="_x0000_s1548"/>
                </a:ext>
                <a:ext uri="{FF2B5EF4-FFF2-40B4-BE49-F238E27FC236}">
                  <a16:creationId xmlns:a16="http://schemas.microsoft.com/office/drawing/2014/main" id="{E466F862-4138-4500-9A9A-A2FE0B02BF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24</xdr:row>
          <xdr:rowOff>38100</xdr:rowOff>
        </xdr:from>
        <xdr:to>
          <xdr:col>46</xdr:col>
          <xdr:colOff>66675</xdr:colOff>
          <xdr:row>24</xdr:row>
          <xdr:rowOff>200025</xdr:rowOff>
        </xdr:to>
        <xdr:sp macro="" textlink="">
          <xdr:nvSpPr>
            <xdr:cNvPr id="1550" name="Option Button 526" hidden="1">
              <a:extLst>
                <a:ext uri="{63B3BB69-23CF-44E3-9099-C40C66FF867C}">
                  <a14:compatExt spid="_x0000_s1550"/>
                </a:ext>
                <a:ext uri="{FF2B5EF4-FFF2-40B4-BE49-F238E27FC236}">
                  <a16:creationId xmlns:a16="http://schemas.microsoft.com/office/drawing/2014/main" id="{FC28B21D-BD49-4B05-A5FC-540237F57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25</xdr:row>
          <xdr:rowOff>28575</xdr:rowOff>
        </xdr:from>
        <xdr:to>
          <xdr:col>40</xdr:col>
          <xdr:colOff>85725</xdr:colOff>
          <xdr:row>25</xdr:row>
          <xdr:rowOff>171450</xdr:rowOff>
        </xdr:to>
        <xdr:sp macro="" textlink="">
          <xdr:nvSpPr>
            <xdr:cNvPr id="1551" name="Option Button 527" hidden="1">
              <a:extLst>
                <a:ext uri="{63B3BB69-23CF-44E3-9099-C40C66FF867C}">
                  <a14:compatExt spid="_x0000_s1551"/>
                </a:ext>
                <a:ext uri="{FF2B5EF4-FFF2-40B4-BE49-F238E27FC236}">
                  <a16:creationId xmlns:a16="http://schemas.microsoft.com/office/drawing/2014/main" id="{9CDC212E-6708-4D68-91B5-3DC8D276AD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25</xdr:row>
          <xdr:rowOff>19050</xdr:rowOff>
        </xdr:from>
        <xdr:to>
          <xdr:col>46</xdr:col>
          <xdr:colOff>85725</xdr:colOff>
          <xdr:row>25</xdr:row>
          <xdr:rowOff>171450</xdr:rowOff>
        </xdr:to>
        <xdr:sp macro="" textlink="">
          <xdr:nvSpPr>
            <xdr:cNvPr id="1552" name="Option Button 528" hidden="1">
              <a:extLst>
                <a:ext uri="{63B3BB69-23CF-44E3-9099-C40C66FF867C}">
                  <a14:compatExt spid="_x0000_s1552"/>
                </a:ext>
                <a:ext uri="{FF2B5EF4-FFF2-40B4-BE49-F238E27FC236}">
                  <a16:creationId xmlns:a16="http://schemas.microsoft.com/office/drawing/2014/main" id="{349C8E84-99A9-40A2-9C6C-BA1BC1AF05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9</xdr:col>
          <xdr:colOff>57150</xdr:colOff>
          <xdr:row>25</xdr:row>
          <xdr:rowOff>190500</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id="{7DC639D0-C726-4845-917E-79744D0DA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25</xdr:row>
          <xdr:rowOff>38100</xdr:rowOff>
        </xdr:from>
        <xdr:to>
          <xdr:col>12</xdr:col>
          <xdr:colOff>104775</xdr:colOff>
          <xdr:row>25</xdr:row>
          <xdr:rowOff>190500</xdr:rowOff>
        </xdr:to>
        <xdr:sp macro="" textlink="">
          <xdr:nvSpPr>
            <xdr:cNvPr id="1554" name="Option Button 530" hidden="1">
              <a:extLst>
                <a:ext uri="{63B3BB69-23CF-44E3-9099-C40C66FF867C}">
                  <a14:compatExt spid="_x0000_s1554"/>
                </a:ext>
                <a:ext uri="{FF2B5EF4-FFF2-40B4-BE49-F238E27FC236}">
                  <a16:creationId xmlns:a16="http://schemas.microsoft.com/office/drawing/2014/main" id="{18503338-0A74-4D6D-AB43-F40176AE9D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26</xdr:row>
          <xdr:rowOff>47625</xdr:rowOff>
        </xdr:from>
        <xdr:to>
          <xdr:col>40</xdr:col>
          <xdr:colOff>95250</xdr:colOff>
          <xdr:row>26</xdr:row>
          <xdr:rowOff>190500</xdr:rowOff>
        </xdr:to>
        <xdr:sp macro="" textlink="">
          <xdr:nvSpPr>
            <xdr:cNvPr id="1579" name="Option Button 555" hidden="1">
              <a:extLst>
                <a:ext uri="{63B3BB69-23CF-44E3-9099-C40C66FF867C}">
                  <a14:compatExt spid="_x0000_s1579"/>
                </a:ext>
                <a:ext uri="{FF2B5EF4-FFF2-40B4-BE49-F238E27FC236}">
                  <a16:creationId xmlns:a16="http://schemas.microsoft.com/office/drawing/2014/main" id="{4375AD5F-072E-4347-BF1D-AA6AE15C0B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26</xdr:row>
          <xdr:rowOff>57150</xdr:rowOff>
        </xdr:from>
        <xdr:to>
          <xdr:col>45</xdr:col>
          <xdr:colOff>28575</xdr:colOff>
          <xdr:row>26</xdr:row>
          <xdr:rowOff>180975</xdr:rowOff>
        </xdr:to>
        <xdr:sp macro="" textlink="">
          <xdr:nvSpPr>
            <xdr:cNvPr id="1580" name="Option Button 556" hidden="1">
              <a:extLst>
                <a:ext uri="{63B3BB69-23CF-44E3-9099-C40C66FF867C}">
                  <a14:compatExt spid="_x0000_s1580"/>
                </a:ext>
                <a:ext uri="{FF2B5EF4-FFF2-40B4-BE49-F238E27FC236}">
                  <a16:creationId xmlns:a16="http://schemas.microsoft.com/office/drawing/2014/main" id="{2D5D78D3-96BB-4C55-8346-59C67F359A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27</xdr:row>
          <xdr:rowOff>19050</xdr:rowOff>
        </xdr:from>
        <xdr:to>
          <xdr:col>40</xdr:col>
          <xdr:colOff>85725</xdr:colOff>
          <xdr:row>27</xdr:row>
          <xdr:rowOff>180975</xdr:rowOff>
        </xdr:to>
        <xdr:sp macro="" textlink="">
          <xdr:nvSpPr>
            <xdr:cNvPr id="1581" name="Option Button 557" hidden="1">
              <a:extLst>
                <a:ext uri="{63B3BB69-23CF-44E3-9099-C40C66FF867C}">
                  <a14:compatExt spid="_x0000_s1581"/>
                </a:ext>
                <a:ext uri="{FF2B5EF4-FFF2-40B4-BE49-F238E27FC236}">
                  <a16:creationId xmlns:a16="http://schemas.microsoft.com/office/drawing/2014/main" id="{C5909936-62A3-47D2-A0C0-75CAB317C5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27</xdr:row>
          <xdr:rowOff>28575</xdr:rowOff>
        </xdr:from>
        <xdr:to>
          <xdr:col>47</xdr:col>
          <xdr:colOff>114300</xdr:colOff>
          <xdr:row>27</xdr:row>
          <xdr:rowOff>180975</xdr:rowOff>
        </xdr:to>
        <xdr:sp macro="" textlink="">
          <xdr:nvSpPr>
            <xdr:cNvPr id="1582" name="Option Button 558" hidden="1">
              <a:extLst>
                <a:ext uri="{63B3BB69-23CF-44E3-9099-C40C66FF867C}">
                  <a14:compatExt spid="_x0000_s1582"/>
                </a:ext>
                <a:ext uri="{FF2B5EF4-FFF2-40B4-BE49-F238E27FC236}">
                  <a16:creationId xmlns:a16="http://schemas.microsoft.com/office/drawing/2014/main" id="{A1DA5AE6-3C94-47D5-9347-206524CBD4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66675</xdr:rowOff>
        </xdr:from>
        <xdr:to>
          <xdr:col>9</xdr:col>
          <xdr:colOff>76200</xdr:colOff>
          <xdr:row>26</xdr:row>
          <xdr:rowOff>200025</xdr:rowOff>
        </xdr:to>
        <xdr:sp macro="" textlink="">
          <xdr:nvSpPr>
            <xdr:cNvPr id="1601" name="Option Button 577" hidden="1">
              <a:extLst>
                <a:ext uri="{63B3BB69-23CF-44E3-9099-C40C66FF867C}">
                  <a14:compatExt spid="_x0000_s1601"/>
                </a:ext>
                <a:ext uri="{FF2B5EF4-FFF2-40B4-BE49-F238E27FC236}">
                  <a16:creationId xmlns:a16="http://schemas.microsoft.com/office/drawing/2014/main" id="{19222817-AD5A-45B9-B5FF-01DF5A473D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26</xdr:row>
          <xdr:rowOff>66675</xdr:rowOff>
        </xdr:from>
        <xdr:to>
          <xdr:col>15</xdr:col>
          <xdr:colOff>0</xdr:colOff>
          <xdr:row>26</xdr:row>
          <xdr:rowOff>209550</xdr:rowOff>
        </xdr:to>
        <xdr:sp macro="" textlink="">
          <xdr:nvSpPr>
            <xdr:cNvPr id="1602" name="Option Button 578" hidden="1">
              <a:extLst>
                <a:ext uri="{63B3BB69-23CF-44E3-9099-C40C66FF867C}">
                  <a14:compatExt spid="_x0000_s1602"/>
                </a:ext>
                <a:ext uri="{FF2B5EF4-FFF2-40B4-BE49-F238E27FC236}">
                  <a16:creationId xmlns:a16="http://schemas.microsoft.com/office/drawing/2014/main" id="{70BC78D0-94AA-4865-A7BA-49EE59A3A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28575</xdr:rowOff>
        </xdr:from>
        <xdr:to>
          <xdr:col>9</xdr:col>
          <xdr:colOff>66675</xdr:colOff>
          <xdr:row>27</xdr:row>
          <xdr:rowOff>171450</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id="{29D422D9-F8D4-4377-8AD8-4C64941128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27</xdr:row>
          <xdr:rowOff>28575</xdr:rowOff>
        </xdr:from>
        <xdr:to>
          <xdr:col>17</xdr:col>
          <xdr:colOff>57150</xdr:colOff>
          <xdr:row>27</xdr:row>
          <xdr:rowOff>180975</xdr:rowOff>
        </xdr:to>
        <xdr:sp macro="" textlink="">
          <xdr:nvSpPr>
            <xdr:cNvPr id="1604" name="Option Button 580" hidden="1">
              <a:extLst>
                <a:ext uri="{63B3BB69-23CF-44E3-9099-C40C66FF867C}">
                  <a14:compatExt spid="_x0000_s1604"/>
                </a:ext>
                <a:ext uri="{FF2B5EF4-FFF2-40B4-BE49-F238E27FC236}">
                  <a16:creationId xmlns:a16="http://schemas.microsoft.com/office/drawing/2014/main" id="{A4BBE94A-87A8-4754-9974-8EEB0EEA52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57150</xdr:rowOff>
        </xdr:from>
        <xdr:to>
          <xdr:col>28</xdr:col>
          <xdr:colOff>76200</xdr:colOff>
          <xdr:row>26</xdr:row>
          <xdr:rowOff>209550</xdr:rowOff>
        </xdr:to>
        <xdr:sp macro="" textlink="">
          <xdr:nvSpPr>
            <xdr:cNvPr id="1606" name="Option Button 582" hidden="1">
              <a:extLst>
                <a:ext uri="{63B3BB69-23CF-44E3-9099-C40C66FF867C}">
                  <a14:compatExt spid="_x0000_s1606"/>
                </a:ext>
                <a:ext uri="{FF2B5EF4-FFF2-40B4-BE49-F238E27FC236}">
                  <a16:creationId xmlns:a16="http://schemas.microsoft.com/office/drawing/2014/main" id="{E7B4C952-90BE-4110-87CD-84B33CCBDE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26</xdr:row>
          <xdr:rowOff>57150</xdr:rowOff>
        </xdr:from>
        <xdr:to>
          <xdr:col>33</xdr:col>
          <xdr:colOff>66675</xdr:colOff>
          <xdr:row>26</xdr:row>
          <xdr:rowOff>209550</xdr:rowOff>
        </xdr:to>
        <xdr:sp macro="" textlink="">
          <xdr:nvSpPr>
            <xdr:cNvPr id="1608" name="Option Button 584" hidden="1">
              <a:extLst>
                <a:ext uri="{63B3BB69-23CF-44E3-9099-C40C66FF867C}">
                  <a14:compatExt spid="_x0000_s1608"/>
                </a:ext>
                <a:ext uri="{FF2B5EF4-FFF2-40B4-BE49-F238E27FC236}">
                  <a16:creationId xmlns:a16="http://schemas.microsoft.com/office/drawing/2014/main" id="{1D363AC3-06B8-48C1-B9E0-2EAC9FE162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27</xdr:row>
          <xdr:rowOff>19050</xdr:rowOff>
        </xdr:from>
        <xdr:to>
          <xdr:col>33</xdr:col>
          <xdr:colOff>95250</xdr:colOff>
          <xdr:row>27</xdr:row>
          <xdr:rowOff>171450</xdr:rowOff>
        </xdr:to>
        <xdr:sp macro="" textlink="">
          <xdr:nvSpPr>
            <xdr:cNvPr id="1609" name="Option Button 585" hidden="1">
              <a:extLst>
                <a:ext uri="{63B3BB69-23CF-44E3-9099-C40C66FF867C}">
                  <a14:compatExt spid="_x0000_s1609"/>
                </a:ext>
                <a:ext uri="{FF2B5EF4-FFF2-40B4-BE49-F238E27FC236}">
                  <a16:creationId xmlns:a16="http://schemas.microsoft.com/office/drawing/2014/main" id="{F0FF6C3E-9811-4E02-B144-6B9FC4869B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28</xdr:row>
          <xdr:rowOff>38100</xdr:rowOff>
        </xdr:from>
        <xdr:to>
          <xdr:col>12</xdr:col>
          <xdr:colOff>114300</xdr:colOff>
          <xdr:row>28</xdr:row>
          <xdr:rowOff>200025</xdr:rowOff>
        </xdr:to>
        <xdr:sp macro="" textlink="">
          <xdr:nvSpPr>
            <xdr:cNvPr id="1612" name="Option Button 588" hidden="1">
              <a:extLst>
                <a:ext uri="{63B3BB69-23CF-44E3-9099-C40C66FF867C}">
                  <a14:compatExt spid="_x0000_s1612"/>
                </a:ext>
                <a:ext uri="{FF2B5EF4-FFF2-40B4-BE49-F238E27FC236}">
                  <a16:creationId xmlns:a16="http://schemas.microsoft.com/office/drawing/2014/main" id="{1DC8561D-03F6-43FE-9476-3181AEDDE1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28</xdr:row>
          <xdr:rowOff>38100</xdr:rowOff>
        </xdr:from>
        <xdr:to>
          <xdr:col>16</xdr:col>
          <xdr:colOff>57150</xdr:colOff>
          <xdr:row>28</xdr:row>
          <xdr:rowOff>190500</xdr:rowOff>
        </xdr:to>
        <xdr:sp macro="" textlink="">
          <xdr:nvSpPr>
            <xdr:cNvPr id="1613" name="Option Button 589" hidden="1">
              <a:extLst>
                <a:ext uri="{63B3BB69-23CF-44E3-9099-C40C66FF867C}">
                  <a14:compatExt spid="_x0000_s1613"/>
                </a:ext>
                <a:ext uri="{FF2B5EF4-FFF2-40B4-BE49-F238E27FC236}">
                  <a16:creationId xmlns:a16="http://schemas.microsoft.com/office/drawing/2014/main" id="{0A0DEDE0-CDE1-497B-8854-CE5133CBDE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28</xdr:row>
          <xdr:rowOff>38100</xdr:rowOff>
        </xdr:from>
        <xdr:to>
          <xdr:col>23</xdr:col>
          <xdr:colOff>114300</xdr:colOff>
          <xdr:row>28</xdr:row>
          <xdr:rowOff>200025</xdr:rowOff>
        </xdr:to>
        <xdr:sp macro="" textlink="">
          <xdr:nvSpPr>
            <xdr:cNvPr id="1614" name="Option Button 590" hidden="1">
              <a:extLst>
                <a:ext uri="{63B3BB69-23CF-44E3-9099-C40C66FF867C}">
                  <a14:compatExt spid="_x0000_s1614"/>
                </a:ext>
                <a:ext uri="{FF2B5EF4-FFF2-40B4-BE49-F238E27FC236}">
                  <a16:creationId xmlns:a16="http://schemas.microsoft.com/office/drawing/2014/main" id="{3D12E13A-76F6-46AE-A842-A5B52CF73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28</xdr:row>
          <xdr:rowOff>47625</xdr:rowOff>
        </xdr:from>
        <xdr:to>
          <xdr:col>27</xdr:col>
          <xdr:colOff>76200</xdr:colOff>
          <xdr:row>28</xdr:row>
          <xdr:rowOff>190500</xdr:rowOff>
        </xdr:to>
        <xdr:sp macro="" textlink="">
          <xdr:nvSpPr>
            <xdr:cNvPr id="1615" name="Option Button 591" hidden="1">
              <a:extLst>
                <a:ext uri="{63B3BB69-23CF-44E3-9099-C40C66FF867C}">
                  <a14:compatExt spid="_x0000_s1615"/>
                </a:ext>
                <a:ext uri="{FF2B5EF4-FFF2-40B4-BE49-F238E27FC236}">
                  <a16:creationId xmlns:a16="http://schemas.microsoft.com/office/drawing/2014/main" id="{277B044A-06BD-405C-BCB9-5C7F5676BE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28</xdr:row>
          <xdr:rowOff>38100</xdr:rowOff>
        </xdr:from>
        <xdr:to>
          <xdr:col>37</xdr:col>
          <xdr:colOff>0</xdr:colOff>
          <xdr:row>28</xdr:row>
          <xdr:rowOff>190500</xdr:rowOff>
        </xdr:to>
        <xdr:sp macro="" textlink="">
          <xdr:nvSpPr>
            <xdr:cNvPr id="1616" name="Option Button 592" hidden="1">
              <a:extLst>
                <a:ext uri="{63B3BB69-23CF-44E3-9099-C40C66FF867C}">
                  <a14:compatExt spid="_x0000_s1616"/>
                </a:ext>
                <a:ext uri="{FF2B5EF4-FFF2-40B4-BE49-F238E27FC236}">
                  <a16:creationId xmlns:a16="http://schemas.microsoft.com/office/drawing/2014/main" id="{EE55D490-A162-4337-A7A2-32071F436B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28</xdr:row>
          <xdr:rowOff>47625</xdr:rowOff>
        </xdr:from>
        <xdr:to>
          <xdr:col>43</xdr:col>
          <xdr:colOff>66675</xdr:colOff>
          <xdr:row>28</xdr:row>
          <xdr:rowOff>180975</xdr:rowOff>
        </xdr:to>
        <xdr:sp macro="" textlink="">
          <xdr:nvSpPr>
            <xdr:cNvPr id="1617" name="Option Button 593" hidden="1">
              <a:extLst>
                <a:ext uri="{63B3BB69-23CF-44E3-9099-C40C66FF867C}">
                  <a14:compatExt spid="_x0000_s1617"/>
                </a:ext>
                <a:ext uri="{FF2B5EF4-FFF2-40B4-BE49-F238E27FC236}">
                  <a16:creationId xmlns:a16="http://schemas.microsoft.com/office/drawing/2014/main" id="{634ED1B6-722B-4DD8-B447-EDF1D50F23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29</xdr:row>
          <xdr:rowOff>47625</xdr:rowOff>
        </xdr:from>
        <xdr:to>
          <xdr:col>10</xdr:col>
          <xdr:colOff>9525</xdr:colOff>
          <xdr:row>29</xdr:row>
          <xdr:rowOff>180975</xdr:rowOff>
        </xdr:to>
        <xdr:sp macro="" textlink="">
          <xdr:nvSpPr>
            <xdr:cNvPr id="1621" name="Option Button 597" hidden="1">
              <a:extLst>
                <a:ext uri="{63B3BB69-23CF-44E3-9099-C40C66FF867C}">
                  <a14:compatExt spid="_x0000_s1621"/>
                </a:ext>
                <a:ext uri="{FF2B5EF4-FFF2-40B4-BE49-F238E27FC236}">
                  <a16:creationId xmlns:a16="http://schemas.microsoft.com/office/drawing/2014/main" id="{443DD416-5794-4F0B-82BE-9EE15B3DE81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29</xdr:row>
          <xdr:rowOff>57150</xdr:rowOff>
        </xdr:from>
        <xdr:to>
          <xdr:col>28</xdr:col>
          <xdr:colOff>133350</xdr:colOff>
          <xdr:row>29</xdr:row>
          <xdr:rowOff>180975</xdr:rowOff>
        </xdr:to>
        <xdr:sp macro="" textlink="">
          <xdr:nvSpPr>
            <xdr:cNvPr id="1622" name="Option Button 598" hidden="1">
              <a:extLst>
                <a:ext uri="{63B3BB69-23CF-44E3-9099-C40C66FF867C}">
                  <a14:compatExt spid="_x0000_s1622"/>
                </a:ext>
                <a:ext uri="{FF2B5EF4-FFF2-40B4-BE49-F238E27FC236}">
                  <a16:creationId xmlns:a16="http://schemas.microsoft.com/office/drawing/2014/main" id="{3AC38081-53E8-4E47-BA03-FAA5E21221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29</xdr:row>
          <xdr:rowOff>47625</xdr:rowOff>
        </xdr:from>
        <xdr:to>
          <xdr:col>35</xdr:col>
          <xdr:colOff>0</xdr:colOff>
          <xdr:row>29</xdr:row>
          <xdr:rowOff>180975</xdr:rowOff>
        </xdr:to>
        <xdr:sp macro="" textlink="">
          <xdr:nvSpPr>
            <xdr:cNvPr id="1623" name="Option Button 599" hidden="1">
              <a:extLst>
                <a:ext uri="{63B3BB69-23CF-44E3-9099-C40C66FF867C}">
                  <a14:compatExt spid="_x0000_s1623"/>
                </a:ext>
                <a:ext uri="{FF2B5EF4-FFF2-40B4-BE49-F238E27FC236}">
                  <a16:creationId xmlns:a16="http://schemas.microsoft.com/office/drawing/2014/main" id="{1856595C-C83E-4B60-B94F-DFD5FC12A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29</xdr:row>
          <xdr:rowOff>57150</xdr:rowOff>
        </xdr:from>
        <xdr:to>
          <xdr:col>43</xdr:col>
          <xdr:colOff>152400</xdr:colOff>
          <xdr:row>29</xdr:row>
          <xdr:rowOff>180975</xdr:rowOff>
        </xdr:to>
        <xdr:sp macro="" textlink="">
          <xdr:nvSpPr>
            <xdr:cNvPr id="1624" name="Option Button 600" hidden="1">
              <a:extLst>
                <a:ext uri="{63B3BB69-23CF-44E3-9099-C40C66FF867C}">
                  <a14:compatExt spid="_x0000_s1624"/>
                </a:ext>
                <a:ext uri="{FF2B5EF4-FFF2-40B4-BE49-F238E27FC236}">
                  <a16:creationId xmlns:a16="http://schemas.microsoft.com/office/drawing/2014/main" id="{A4155CEC-0DF4-414B-87FD-3E461E8472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6</xdr:row>
          <xdr:rowOff>123825</xdr:rowOff>
        </xdr:from>
        <xdr:to>
          <xdr:col>51</xdr:col>
          <xdr:colOff>57150</xdr:colOff>
          <xdr:row>8</xdr:row>
          <xdr:rowOff>114300</xdr:rowOff>
        </xdr:to>
        <xdr:sp macro="" textlink="">
          <xdr:nvSpPr>
            <xdr:cNvPr id="1636" name="Group Box 612" hidden="1">
              <a:extLst>
                <a:ext uri="{63B3BB69-23CF-44E3-9099-C40C66FF867C}">
                  <a14:compatExt spid="_x0000_s1636"/>
                </a:ext>
                <a:ext uri="{FF2B5EF4-FFF2-40B4-BE49-F238E27FC236}">
                  <a16:creationId xmlns:a16="http://schemas.microsoft.com/office/drawing/2014/main" id="{03A59472-F233-4810-AB12-54CE15E06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104775</xdr:rowOff>
        </xdr:from>
        <xdr:to>
          <xdr:col>37</xdr:col>
          <xdr:colOff>85725</xdr:colOff>
          <xdr:row>11</xdr:row>
          <xdr:rowOff>66675</xdr:rowOff>
        </xdr:to>
        <xdr:sp macro="" textlink="">
          <xdr:nvSpPr>
            <xdr:cNvPr id="1638" name="Group Box 614" hidden="1">
              <a:extLst>
                <a:ext uri="{63B3BB69-23CF-44E3-9099-C40C66FF867C}">
                  <a14:compatExt spid="_x0000_s1638"/>
                </a:ext>
                <a:ext uri="{FF2B5EF4-FFF2-40B4-BE49-F238E27FC236}">
                  <a16:creationId xmlns:a16="http://schemas.microsoft.com/office/drawing/2014/main" id="{B15CA75F-3CD9-4D06-8A90-1B7548A5EBC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152400</xdr:rowOff>
        </xdr:from>
        <xdr:to>
          <xdr:col>12</xdr:col>
          <xdr:colOff>38100</xdr:colOff>
          <xdr:row>18</xdr:row>
          <xdr:rowOff>0</xdr:rowOff>
        </xdr:to>
        <xdr:sp macro="" textlink="">
          <xdr:nvSpPr>
            <xdr:cNvPr id="1639" name="Group Box 615" hidden="1">
              <a:extLst>
                <a:ext uri="{63B3BB69-23CF-44E3-9099-C40C66FF867C}">
                  <a14:compatExt spid="_x0000_s1639"/>
                </a:ext>
                <a:ext uri="{FF2B5EF4-FFF2-40B4-BE49-F238E27FC236}">
                  <a16:creationId xmlns:a16="http://schemas.microsoft.com/office/drawing/2014/main" id="{C8A4DCBD-BADB-4D42-8C00-6E0A915E1E8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16</xdr:row>
          <xdr:rowOff>9525</xdr:rowOff>
        </xdr:from>
        <xdr:to>
          <xdr:col>54</xdr:col>
          <xdr:colOff>47625</xdr:colOff>
          <xdr:row>18</xdr:row>
          <xdr:rowOff>57150</xdr:rowOff>
        </xdr:to>
        <xdr:sp macro="" textlink="">
          <xdr:nvSpPr>
            <xdr:cNvPr id="1640" name="Group Box 616" hidden="1">
              <a:extLst>
                <a:ext uri="{63B3BB69-23CF-44E3-9099-C40C66FF867C}">
                  <a14:compatExt spid="_x0000_s1640"/>
                </a:ext>
                <a:ext uri="{FF2B5EF4-FFF2-40B4-BE49-F238E27FC236}">
                  <a16:creationId xmlns:a16="http://schemas.microsoft.com/office/drawing/2014/main" id="{0AA30354-70F6-416B-A1C7-CBEF31CB03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19050</xdr:rowOff>
        </xdr:from>
        <xdr:to>
          <xdr:col>14</xdr:col>
          <xdr:colOff>28575</xdr:colOff>
          <xdr:row>19</xdr:row>
          <xdr:rowOff>209550</xdr:rowOff>
        </xdr:to>
        <xdr:sp macro="" textlink="">
          <xdr:nvSpPr>
            <xdr:cNvPr id="1645" name="Group Box 621" hidden="1">
              <a:extLst>
                <a:ext uri="{63B3BB69-23CF-44E3-9099-C40C66FF867C}">
                  <a14:compatExt spid="_x0000_s1645"/>
                </a:ext>
                <a:ext uri="{FF2B5EF4-FFF2-40B4-BE49-F238E27FC236}">
                  <a16:creationId xmlns:a16="http://schemas.microsoft.com/office/drawing/2014/main" id="{C091E3C8-182B-43F2-9B25-5550A5652B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18</xdr:row>
          <xdr:rowOff>76200</xdr:rowOff>
        </xdr:from>
        <xdr:to>
          <xdr:col>44</xdr:col>
          <xdr:colOff>123825</xdr:colOff>
          <xdr:row>20</xdr:row>
          <xdr:rowOff>0</xdr:rowOff>
        </xdr:to>
        <xdr:sp macro="" textlink="">
          <xdr:nvSpPr>
            <xdr:cNvPr id="1646" name="Group Box 622" hidden="1">
              <a:extLst>
                <a:ext uri="{63B3BB69-23CF-44E3-9099-C40C66FF867C}">
                  <a14:compatExt spid="_x0000_s1646"/>
                </a:ext>
                <a:ext uri="{FF2B5EF4-FFF2-40B4-BE49-F238E27FC236}">
                  <a16:creationId xmlns:a16="http://schemas.microsoft.com/office/drawing/2014/main" id="{1B095E6D-CF3C-4564-851E-626B511FB4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19</xdr:row>
          <xdr:rowOff>123825</xdr:rowOff>
        </xdr:from>
        <xdr:to>
          <xdr:col>28</xdr:col>
          <xdr:colOff>57150</xdr:colOff>
          <xdr:row>21</xdr:row>
          <xdr:rowOff>85725</xdr:rowOff>
        </xdr:to>
        <xdr:sp macro="" textlink="">
          <xdr:nvSpPr>
            <xdr:cNvPr id="1649" name="Group Box 625" hidden="1">
              <a:extLst>
                <a:ext uri="{63B3BB69-23CF-44E3-9099-C40C66FF867C}">
                  <a14:compatExt spid="_x0000_s1649"/>
                </a:ext>
                <a:ext uri="{FF2B5EF4-FFF2-40B4-BE49-F238E27FC236}">
                  <a16:creationId xmlns:a16="http://schemas.microsoft.com/office/drawing/2014/main" id="{C9989B8E-B8E2-41A2-8DA2-0BAF7B3F7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20</xdr:row>
          <xdr:rowOff>38100</xdr:rowOff>
        </xdr:from>
        <xdr:to>
          <xdr:col>33</xdr:col>
          <xdr:colOff>66675</xdr:colOff>
          <xdr:row>20</xdr:row>
          <xdr:rowOff>190500</xdr:rowOff>
        </xdr:to>
        <xdr:sp macro="" textlink="">
          <xdr:nvSpPr>
            <xdr:cNvPr id="1659" name="Option Button 635" hidden="1">
              <a:extLst>
                <a:ext uri="{63B3BB69-23CF-44E3-9099-C40C66FF867C}">
                  <a14:compatExt spid="_x0000_s1659"/>
                </a:ext>
                <a:ext uri="{FF2B5EF4-FFF2-40B4-BE49-F238E27FC236}">
                  <a16:creationId xmlns:a16="http://schemas.microsoft.com/office/drawing/2014/main" id="{809AEF61-6E7D-4C78-B684-65CC8384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20</xdr:row>
          <xdr:rowOff>19050</xdr:rowOff>
        </xdr:from>
        <xdr:to>
          <xdr:col>47</xdr:col>
          <xdr:colOff>19050</xdr:colOff>
          <xdr:row>21</xdr:row>
          <xdr:rowOff>209550</xdr:rowOff>
        </xdr:to>
        <xdr:sp macro="" textlink="">
          <xdr:nvSpPr>
            <xdr:cNvPr id="1662" name="Group Box 638" hidden="1">
              <a:extLst>
                <a:ext uri="{63B3BB69-23CF-44E3-9099-C40C66FF867C}">
                  <a14:compatExt spid="_x0000_s1662"/>
                </a:ext>
                <a:ext uri="{FF2B5EF4-FFF2-40B4-BE49-F238E27FC236}">
                  <a16:creationId xmlns:a16="http://schemas.microsoft.com/office/drawing/2014/main" id="{980E4E32-D5F1-43A3-A189-1A6605E8BC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20</xdr:row>
          <xdr:rowOff>38100</xdr:rowOff>
        </xdr:from>
        <xdr:to>
          <xdr:col>38</xdr:col>
          <xdr:colOff>76200</xdr:colOff>
          <xdr:row>20</xdr:row>
          <xdr:rowOff>180975</xdr:rowOff>
        </xdr:to>
        <xdr:sp macro="" textlink="">
          <xdr:nvSpPr>
            <xdr:cNvPr id="1663" name="Option Button 639" hidden="1">
              <a:extLst>
                <a:ext uri="{63B3BB69-23CF-44E3-9099-C40C66FF867C}">
                  <a14:compatExt spid="_x0000_s1663"/>
                </a:ext>
                <a:ext uri="{FF2B5EF4-FFF2-40B4-BE49-F238E27FC236}">
                  <a16:creationId xmlns:a16="http://schemas.microsoft.com/office/drawing/2014/main" id="{C6115EE1-781C-4804-8ECD-F5731EDF0F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20</xdr:row>
          <xdr:rowOff>38100</xdr:rowOff>
        </xdr:from>
        <xdr:to>
          <xdr:col>43</xdr:col>
          <xdr:colOff>66675</xdr:colOff>
          <xdr:row>20</xdr:row>
          <xdr:rowOff>180975</xdr:rowOff>
        </xdr:to>
        <xdr:sp macro="" textlink="">
          <xdr:nvSpPr>
            <xdr:cNvPr id="1664" name="Option Button 640" hidden="1">
              <a:extLst>
                <a:ext uri="{63B3BB69-23CF-44E3-9099-C40C66FF867C}">
                  <a14:compatExt spid="_x0000_s1664"/>
                </a:ext>
                <a:ext uri="{FF2B5EF4-FFF2-40B4-BE49-F238E27FC236}">
                  <a16:creationId xmlns:a16="http://schemas.microsoft.com/office/drawing/2014/main" id="{AA9825A6-2786-4F1C-8B56-FA5DE283EC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25</xdr:row>
          <xdr:rowOff>57150</xdr:rowOff>
        </xdr:from>
        <xdr:to>
          <xdr:col>20</xdr:col>
          <xdr:colOff>28575</xdr:colOff>
          <xdr:row>25</xdr:row>
          <xdr:rowOff>180975</xdr:rowOff>
        </xdr:to>
        <xdr:sp macro="" textlink="">
          <xdr:nvSpPr>
            <xdr:cNvPr id="1666" name="Option Button 642" hidden="1">
              <a:extLst>
                <a:ext uri="{63B3BB69-23CF-44E3-9099-C40C66FF867C}">
                  <a14:compatExt spid="_x0000_s1666"/>
                </a:ext>
                <a:ext uri="{FF2B5EF4-FFF2-40B4-BE49-F238E27FC236}">
                  <a16:creationId xmlns:a16="http://schemas.microsoft.com/office/drawing/2014/main" id="{237303D3-193C-4A03-8728-8AE4B44A9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25</xdr:row>
          <xdr:rowOff>47625</xdr:rowOff>
        </xdr:from>
        <xdr:to>
          <xdr:col>24</xdr:col>
          <xdr:colOff>38100</xdr:colOff>
          <xdr:row>25</xdr:row>
          <xdr:rowOff>180975</xdr:rowOff>
        </xdr:to>
        <xdr:sp macro="" textlink="">
          <xdr:nvSpPr>
            <xdr:cNvPr id="1667" name="Option Button 643" hidden="1">
              <a:extLst>
                <a:ext uri="{63B3BB69-23CF-44E3-9099-C40C66FF867C}">
                  <a14:compatExt spid="_x0000_s1667"/>
                </a:ext>
                <a:ext uri="{FF2B5EF4-FFF2-40B4-BE49-F238E27FC236}">
                  <a16:creationId xmlns:a16="http://schemas.microsoft.com/office/drawing/2014/main" id="{29C012A2-539B-4A57-B347-64247A590F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xdr:row>
          <xdr:rowOff>9525</xdr:rowOff>
        </xdr:from>
        <xdr:to>
          <xdr:col>15</xdr:col>
          <xdr:colOff>0</xdr:colOff>
          <xdr:row>24</xdr:row>
          <xdr:rowOff>209550</xdr:rowOff>
        </xdr:to>
        <xdr:sp macro="" textlink="">
          <xdr:nvSpPr>
            <xdr:cNvPr id="1668" name="Group Box 644" hidden="1">
              <a:extLst>
                <a:ext uri="{63B3BB69-23CF-44E3-9099-C40C66FF867C}">
                  <a14:compatExt spid="_x0000_s1668"/>
                </a:ext>
                <a:ext uri="{FF2B5EF4-FFF2-40B4-BE49-F238E27FC236}">
                  <a16:creationId xmlns:a16="http://schemas.microsoft.com/office/drawing/2014/main" id="{0A4F58E3-9C3D-4FD9-A4EA-33DCA963FE6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25</xdr:row>
          <xdr:rowOff>19050</xdr:rowOff>
        </xdr:from>
        <xdr:to>
          <xdr:col>27</xdr:col>
          <xdr:colOff>9525</xdr:colOff>
          <xdr:row>25</xdr:row>
          <xdr:rowOff>209550</xdr:rowOff>
        </xdr:to>
        <xdr:sp macro="" textlink="">
          <xdr:nvSpPr>
            <xdr:cNvPr id="1670" name="Group Box 646" hidden="1">
              <a:extLst>
                <a:ext uri="{63B3BB69-23CF-44E3-9099-C40C66FF867C}">
                  <a14:compatExt spid="_x0000_s1670"/>
                </a:ext>
                <a:ext uri="{FF2B5EF4-FFF2-40B4-BE49-F238E27FC236}">
                  <a16:creationId xmlns:a16="http://schemas.microsoft.com/office/drawing/2014/main" id="{7A5D9A63-3EF3-4711-8136-F43CAB4EDBF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23</xdr:row>
          <xdr:rowOff>38100</xdr:rowOff>
        </xdr:from>
        <xdr:to>
          <xdr:col>51</xdr:col>
          <xdr:colOff>85725</xdr:colOff>
          <xdr:row>25</xdr:row>
          <xdr:rowOff>209550</xdr:rowOff>
        </xdr:to>
        <xdr:sp macro="" textlink="">
          <xdr:nvSpPr>
            <xdr:cNvPr id="1671" name="Group Box 647" hidden="1">
              <a:extLst>
                <a:ext uri="{63B3BB69-23CF-44E3-9099-C40C66FF867C}">
                  <a14:compatExt spid="_x0000_s1671"/>
                </a:ext>
                <a:ext uri="{FF2B5EF4-FFF2-40B4-BE49-F238E27FC236}">
                  <a16:creationId xmlns:a16="http://schemas.microsoft.com/office/drawing/2014/main" id="{24E6ED5F-7960-456D-96B9-E6AC12955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19050</xdr:rowOff>
        </xdr:from>
        <xdr:to>
          <xdr:col>15</xdr:col>
          <xdr:colOff>57150</xdr:colOff>
          <xdr:row>25</xdr:row>
          <xdr:rowOff>200025</xdr:rowOff>
        </xdr:to>
        <xdr:sp macro="" textlink="">
          <xdr:nvSpPr>
            <xdr:cNvPr id="1672" name="Group Box 648" hidden="1">
              <a:extLst>
                <a:ext uri="{63B3BB69-23CF-44E3-9099-C40C66FF867C}">
                  <a14:compatExt spid="_x0000_s1672"/>
                </a:ext>
                <a:ext uri="{FF2B5EF4-FFF2-40B4-BE49-F238E27FC236}">
                  <a16:creationId xmlns:a16="http://schemas.microsoft.com/office/drawing/2014/main" id="{0F2D4861-9CE8-45E0-BB8E-033462DE73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26</xdr:row>
          <xdr:rowOff>19050</xdr:rowOff>
        </xdr:from>
        <xdr:to>
          <xdr:col>22</xdr:col>
          <xdr:colOff>66675</xdr:colOff>
          <xdr:row>27</xdr:row>
          <xdr:rowOff>200025</xdr:rowOff>
        </xdr:to>
        <xdr:sp macro="" textlink="">
          <xdr:nvSpPr>
            <xdr:cNvPr id="1673" name="Group Box 649" hidden="1">
              <a:extLst>
                <a:ext uri="{63B3BB69-23CF-44E3-9099-C40C66FF867C}">
                  <a14:compatExt spid="_x0000_s1673"/>
                </a:ext>
                <a:ext uri="{FF2B5EF4-FFF2-40B4-BE49-F238E27FC236}">
                  <a16:creationId xmlns:a16="http://schemas.microsoft.com/office/drawing/2014/main" id="{DF002315-82D7-40AC-86E3-FA47EBC1E4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25</xdr:row>
          <xdr:rowOff>104775</xdr:rowOff>
        </xdr:from>
        <xdr:to>
          <xdr:col>37</xdr:col>
          <xdr:colOff>66675</xdr:colOff>
          <xdr:row>27</xdr:row>
          <xdr:rowOff>209550</xdr:rowOff>
        </xdr:to>
        <xdr:sp macro="" textlink="">
          <xdr:nvSpPr>
            <xdr:cNvPr id="1675" name="Group Box 651" hidden="1">
              <a:extLst>
                <a:ext uri="{63B3BB69-23CF-44E3-9099-C40C66FF867C}">
                  <a14:compatExt spid="_x0000_s1675"/>
                </a:ext>
                <a:ext uri="{FF2B5EF4-FFF2-40B4-BE49-F238E27FC236}">
                  <a16:creationId xmlns:a16="http://schemas.microsoft.com/office/drawing/2014/main" id="{2C64EDCC-D94B-41C6-8301-189EFFBA4A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26</xdr:row>
          <xdr:rowOff>28575</xdr:rowOff>
        </xdr:from>
        <xdr:to>
          <xdr:col>52</xdr:col>
          <xdr:colOff>0</xdr:colOff>
          <xdr:row>27</xdr:row>
          <xdr:rowOff>209550</xdr:rowOff>
        </xdr:to>
        <xdr:sp macro="" textlink="">
          <xdr:nvSpPr>
            <xdr:cNvPr id="1676" name="Group Box 652" hidden="1">
              <a:extLst>
                <a:ext uri="{63B3BB69-23CF-44E3-9099-C40C66FF867C}">
                  <a14:compatExt spid="_x0000_s1676"/>
                </a:ext>
                <a:ext uri="{FF2B5EF4-FFF2-40B4-BE49-F238E27FC236}">
                  <a16:creationId xmlns:a16="http://schemas.microsoft.com/office/drawing/2014/main" id="{4C24BEF4-43AC-48F5-B6E4-29534A594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19</xdr:col>
          <xdr:colOff>114300</xdr:colOff>
          <xdr:row>28</xdr:row>
          <xdr:rowOff>200025</xdr:rowOff>
        </xdr:to>
        <xdr:sp macro="" textlink="">
          <xdr:nvSpPr>
            <xdr:cNvPr id="1677" name="Group Box 653" hidden="1">
              <a:extLst>
                <a:ext uri="{63B3BB69-23CF-44E3-9099-C40C66FF867C}">
                  <a14:compatExt spid="_x0000_s1677"/>
                </a:ext>
                <a:ext uri="{FF2B5EF4-FFF2-40B4-BE49-F238E27FC236}">
                  <a16:creationId xmlns:a16="http://schemas.microsoft.com/office/drawing/2014/main" id="{08DCE6A8-60C3-48E2-B2EF-7CAD9238C81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28</xdr:row>
          <xdr:rowOff>19050</xdr:rowOff>
        </xdr:from>
        <xdr:to>
          <xdr:col>31</xdr:col>
          <xdr:colOff>0</xdr:colOff>
          <xdr:row>28</xdr:row>
          <xdr:rowOff>200025</xdr:rowOff>
        </xdr:to>
        <xdr:sp macro="" textlink="">
          <xdr:nvSpPr>
            <xdr:cNvPr id="1678" name="Group Box 654" hidden="1">
              <a:extLst>
                <a:ext uri="{63B3BB69-23CF-44E3-9099-C40C66FF867C}">
                  <a14:compatExt spid="_x0000_s1678"/>
                </a:ext>
                <a:ext uri="{FF2B5EF4-FFF2-40B4-BE49-F238E27FC236}">
                  <a16:creationId xmlns:a16="http://schemas.microsoft.com/office/drawing/2014/main" id="{67894E6B-7613-4829-9560-201FDEB83FA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28</xdr:row>
          <xdr:rowOff>9525</xdr:rowOff>
        </xdr:from>
        <xdr:to>
          <xdr:col>49</xdr:col>
          <xdr:colOff>85725</xdr:colOff>
          <xdr:row>28</xdr:row>
          <xdr:rowOff>200025</xdr:rowOff>
        </xdr:to>
        <xdr:sp macro="" textlink="">
          <xdr:nvSpPr>
            <xdr:cNvPr id="1679" name="Group Box 655" hidden="1">
              <a:extLst>
                <a:ext uri="{63B3BB69-23CF-44E3-9099-C40C66FF867C}">
                  <a14:compatExt spid="_x0000_s1679"/>
                </a:ext>
                <a:ext uri="{FF2B5EF4-FFF2-40B4-BE49-F238E27FC236}">
                  <a16:creationId xmlns:a16="http://schemas.microsoft.com/office/drawing/2014/main" id="{1B7B8CCD-905B-48EB-B869-DD509945B29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9525</xdr:rowOff>
        </xdr:from>
        <xdr:to>
          <xdr:col>16</xdr:col>
          <xdr:colOff>0</xdr:colOff>
          <xdr:row>30</xdr:row>
          <xdr:rowOff>209550</xdr:rowOff>
        </xdr:to>
        <xdr:sp macro="" textlink="">
          <xdr:nvSpPr>
            <xdr:cNvPr id="1680" name="Group Box 656" hidden="1">
              <a:extLst>
                <a:ext uri="{63B3BB69-23CF-44E3-9099-C40C66FF867C}">
                  <a14:compatExt spid="_x0000_s1680"/>
                </a:ext>
                <a:ext uri="{FF2B5EF4-FFF2-40B4-BE49-F238E27FC236}">
                  <a16:creationId xmlns:a16="http://schemas.microsoft.com/office/drawing/2014/main" id="{75FB4DAB-B397-49D2-94BE-C3DB05E923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29</xdr:row>
          <xdr:rowOff>9525</xdr:rowOff>
        </xdr:from>
        <xdr:to>
          <xdr:col>48</xdr:col>
          <xdr:colOff>85725</xdr:colOff>
          <xdr:row>30</xdr:row>
          <xdr:rowOff>190500</xdr:rowOff>
        </xdr:to>
        <xdr:sp macro="" textlink="">
          <xdr:nvSpPr>
            <xdr:cNvPr id="1681" name="Group Box 657" hidden="1">
              <a:extLst>
                <a:ext uri="{63B3BB69-23CF-44E3-9099-C40C66FF867C}">
                  <a14:compatExt spid="_x0000_s1681"/>
                </a:ext>
                <a:ext uri="{FF2B5EF4-FFF2-40B4-BE49-F238E27FC236}">
                  <a16:creationId xmlns:a16="http://schemas.microsoft.com/office/drawing/2014/main" id="{D7EEFADD-ECFD-44FE-84BC-4FC32A1CFD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47625</xdr:rowOff>
        </xdr:from>
        <xdr:to>
          <xdr:col>11</xdr:col>
          <xdr:colOff>95250</xdr:colOff>
          <xdr:row>31</xdr:row>
          <xdr:rowOff>180975</xdr:rowOff>
        </xdr:to>
        <xdr:sp macro="" textlink="">
          <xdr:nvSpPr>
            <xdr:cNvPr id="1682" name="Option Button 658" hidden="1">
              <a:extLst>
                <a:ext uri="{63B3BB69-23CF-44E3-9099-C40C66FF867C}">
                  <a14:compatExt spid="_x0000_s1682"/>
                </a:ext>
                <a:ext uri="{FF2B5EF4-FFF2-40B4-BE49-F238E27FC236}">
                  <a16:creationId xmlns:a16="http://schemas.microsoft.com/office/drawing/2014/main" id="{9F47E02E-97A7-4D7F-A85B-84170660C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31</xdr:row>
          <xdr:rowOff>47625</xdr:rowOff>
        </xdr:from>
        <xdr:to>
          <xdr:col>14</xdr:col>
          <xdr:colOff>19050</xdr:colOff>
          <xdr:row>31</xdr:row>
          <xdr:rowOff>180975</xdr:rowOff>
        </xdr:to>
        <xdr:sp macro="" textlink="">
          <xdr:nvSpPr>
            <xdr:cNvPr id="1683" name="Option Button 659" hidden="1">
              <a:extLst>
                <a:ext uri="{63B3BB69-23CF-44E3-9099-C40C66FF867C}">
                  <a14:compatExt spid="_x0000_s1683"/>
                </a:ext>
                <a:ext uri="{FF2B5EF4-FFF2-40B4-BE49-F238E27FC236}">
                  <a16:creationId xmlns:a16="http://schemas.microsoft.com/office/drawing/2014/main" id="{E153B1F9-2E9E-4459-920C-50FEA1C17B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38100</xdr:rowOff>
        </xdr:from>
        <xdr:to>
          <xdr:col>36</xdr:col>
          <xdr:colOff>66675</xdr:colOff>
          <xdr:row>31</xdr:row>
          <xdr:rowOff>180975</xdr:rowOff>
        </xdr:to>
        <xdr:sp macro="" textlink="">
          <xdr:nvSpPr>
            <xdr:cNvPr id="1684" name="Option Button 660" hidden="1">
              <a:extLst>
                <a:ext uri="{63B3BB69-23CF-44E3-9099-C40C66FF867C}">
                  <a14:compatExt spid="_x0000_s1684"/>
                </a:ext>
                <a:ext uri="{FF2B5EF4-FFF2-40B4-BE49-F238E27FC236}">
                  <a16:creationId xmlns:a16="http://schemas.microsoft.com/office/drawing/2014/main" id="{00F316B8-B271-4EE5-BCB6-394EE3C707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123825</xdr:colOff>
          <xdr:row>31</xdr:row>
          <xdr:rowOff>38100</xdr:rowOff>
        </xdr:from>
        <xdr:to>
          <xdr:col>42</xdr:col>
          <xdr:colOff>66675</xdr:colOff>
          <xdr:row>31</xdr:row>
          <xdr:rowOff>209550</xdr:rowOff>
        </xdr:to>
        <xdr:sp macro="" textlink="">
          <xdr:nvSpPr>
            <xdr:cNvPr id="1685" name="Option Button 661" hidden="1">
              <a:extLst>
                <a:ext uri="{63B3BB69-23CF-44E3-9099-C40C66FF867C}">
                  <a14:compatExt spid="_x0000_s1685"/>
                </a:ext>
                <a:ext uri="{FF2B5EF4-FFF2-40B4-BE49-F238E27FC236}">
                  <a16:creationId xmlns:a16="http://schemas.microsoft.com/office/drawing/2014/main" id="{3B4680ED-3D0B-4E8F-905C-B22D885A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32</xdr:row>
          <xdr:rowOff>38100</xdr:rowOff>
        </xdr:from>
        <xdr:to>
          <xdr:col>36</xdr:col>
          <xdr:colOff>85725</xdr:colOff>
          <xdr:row>32</xdr:row>
          <xdr:rowOff>200025</xdr:rowOff>
        </xdr:to>
        <xdr:sp macro="" textlink="">
          <xdr:nvSpPr>
            <xdr:cNvPr id="1686" name="Option Button 662" hidden="1">
              <a:extLst>
                <a:ext uri="{63B3BB69-23CF-44E3-9099-C40C66FF867C}">
                  <a14:compatExt spid="_x0000_s1686"/>
                </a:ext>
                <a:ext uri="{FF2B5EF4-FFF2-40B4-BE49-F238E27FC236}">
                  <a16:creationId xmlns:a16="http://schemas.microsoft.com/office/drawing/2014/main" id="{AC752BD9-C568-4F15-9A37-56AEF21EBD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32</xdr:row>
          <xdr:rowOff>47625</xdr:rowOff>
        </xdr:from>
        <xdr:to>
          <xdr:col>44</xdr:col>
          <xdr:colOff>76200</xdr:colOff>
          <xdr:row>32</xdr:row>
          <xdr:rowOff>190500</xdr:rowOff>
        </xdr:to>
        <xdr:sp macro="" textlink="">
          <xdr:nvSpPr>
            <xdr:cNvPr id="1687" name="Option Button 663" hidden="1">
              <a:extLst>
                <a:ext uri="{63B3BB69-23CF-44E3-9099-C40C66FF867C}">
                  <a14:compatExt spid="_x0000_s1687"/>
                </a:ext>
                <a:ext uri="{FF2B5EF4-FFF2-40B4-BE49-F238E27FC236}">
                  <a16:creationId xmlns:a16="http://schemas.microsoft.com/office/drawing/2014/main" id="{891134E8-51EE-4B8F-A46B-C69801BE0C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31</xdr:row>
          <xdr:rowOff>47625</xdr:rowOff>
        </xdr:from>
        <xdr:to>
          <xdr:col>20</xdr:col>
          <xdr:colOff>76200</xdr:colOff>
          <xdr:row>31</xdr:row>
          <xdr:rowOff>171450</xdr:rowOff>
        </xdr:to>
        <xdr:sp macro="" textlink="">
          <xdr:nvSpPr>
            <xdr:cNvPr id="1688" name="Option Button 664" hidden="1">
              <a:extLst>
                <a:ext uri="{63B3BB69-23CF-44E3-9099-C40C66FF867C}">
                  <a14:compatExt spid="_x0000_s1688"/>
                </a:ext>
                <a:ext uri="{FF2B5EF4-FFF2-40B4-BE49-F238E27FC236}">
                  <a16:creationId xmlns:a16="http://schemas.microsoft.com/office/drawing/2014/main" id="{DE0F8467-4A60-4CFC-94EB-61EAFB73F5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31</xdr:row>
          <xdr:rowOff>47625</xdr:rowOff>
        </xdr:from>
        <xdr:to>
          <xdr:col>24</xdr:col>
          <xdr:colOff>0</xdr:colOff>
          <xdr:row>31</xdr:row>
          <xdr:rowOff>180975</xdr:rowOff>
        </xdr:to>
        <xdr:sp macro="" textlink="">
          <xdr:nvSpPr>
            <xdr:cNvPr id="1689" name="Option Button 665" hidden="1">
              <a:extLst>
                <a:ext uri="{63B3BB69-23CF-44E3-9099-C40C66FF867C}">
                  <a14:compatExt spid="_x0000_s1689"/>
                </a:ext>
                <a:ext uri="{FF2B5EF4-FFF2-40B4-BE49-F238E27FC236}">
                  <a16:creationId xmlns:a16="http://schemas.microsoft.com/office/drawing/2014/main" id="{A0FF259A-2560-451A-BCFD-D18706C6FC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xdr:rowOff>
        </xdr:from>
        <xdr:to>
          <xdr:col>16</xdr:col>
          <xdr:colOff>85725</xdr:colOff>
          <xdr:row>31</xdr:row>
          <xdr:rowOff>200025</xdr:rowOff>
        </xdr:to>
        <xdr:sp macro="" textlink="">
          <xdr:nvSpPr>
            <xdr:cNvPr id="1693" name="Group Box 669" hidden="1">
              <a:extLst>
                <a:ext uri="{63B3BB69-23CF-44E3-9099-C40C66FF867C}">
                  <a14:compatExt spid="_x0000_s1693"/>
                </a:ext>
                <a:ext uri="{FF2B5EF4-FFF2-40B4-BE49-F238E27FC236}">
                  <a16:creationId xmlns:a16="http://schemas.microsoft.com/office/drawing/2014/main" id="{85CB4B7E-C9C9-4979-B5D8-3DAEAB805B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19050</xdr:rowOff>
        </xdr:from>
        <xdr:to>
          <xdr:col>28</xdr:col>
          <xdr:colOff>9525</xdr:colOff>
          <xdr:row>32</xdr:row>
          <xdr:rowOff>0</xdr:rowOff>
        </xdr:to>
        <xdr:sp macro="" textlink="">
          <xdr:nvSpPr>
            <xdr:cNvPr id="1694" name="Group Box 670" hidden="1">
              <a:extLst>
                <a:ext uri="{63B3BB69-23CF-44E3-9099-C40C66FF867C}">
                  <a14:compatExt spid="_x0000_s1694"/>
                </a:ext>
                <a:ext uri="{FF2B5EF4-FFF2-40B4-BE49-F238E27FC236}">
                  <a16:creationId xmlns:a16="http://schemas.microsoft.com/office/drawing/2014/main" id="{4018E3A4-B313-48C6-8C8A-1086FAE76D9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30</xdr:row>
          <xdr:rowOff>200025</xdr:rowOff>
        </xdr:from>
        <xdr:to>
          <xdr:col>48</xdr:col>
          <xdr:colOff>47625</xdr:colOff>
          <xdr:row>33</xdr:row>
          <xdr:rowOff>104775</xdr:rowOff>
        </xdr:to>
        <xdr:sp macro="" textlink="">
          <xdr:nvSpPr>
            <xdr:cNvPr id="1695" name="Group Box 671" hidden="1">
              <a:extLst>
                <a:ext uri="{63B3BB69-23CF-44E3-9099-C40C66FF867C}">
                  <a14:compatExt spid="_x0000_s1695"/>
                </a:ext>
                <a:ext uri="{FF2B5EF4-FFF2-40B4-BE49-F238E27FC236}">
                  <a16:creationId xmlns:a16="http://schemas.microsoft.com/office/drawing/2014/main" id="{60F723B8-8B92-44BF-B339-CD83961EDB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19050</xdr:rowOff>
        </xdr:from>
        <xdr:to>
          <xdr:col>25</xdr:col>
          <xdr:colOff>9525</xdr:colOff>
          <xdr:row>34</xdr:row>
          <xdr:rowOff>85725</xdr:rowOff>
        </xdr:to>
        <xdr:sp macro="" textlink="">
          <xdr:nvSpPr>
            <xdr:cNvPr id="1696" name="Group Box 672" hidden="1">
              <a:extLst>
                <a:ext uri="{63B3BB69-23CF-44E3-9099-C40C66FF867C}">
                  <a14:compatExt spid="_x0000_s1696"/>
                </a:ext>
                <a:ext uri="{FF2B5EF4-FFF2-40B4-BE49-F238E27FC236}">
                  <a16:creationId xmlns:a16="http://schemas.microsoft.com/office/drawing/2014/main" id="{7A6A0BFB-9A42-4536-AA48-5F54DD71953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28575</xdr:rowOff>
        </xdr:from>
        <xdr:to>
          <xdr:col>11</xdr:col>
          <xdr:colOff>114300</xdr:colOff>
          <xdr:row>32</xdr:row>
          <xdr:rowOff>180975</xdr:rowOff>
        </xdr:to>
        <xdr:sp macro="" textlink="">
          <xdr:nvSpPr>
            <xdr:cNvPr id="1698" name="Option Button 674" hidden="1">
              <a:extLst>
                <a:ext uri="{63B3BB69-23CF-44E3-9099-C40C66FF867C}">
                  <a14:compatExt spid="_x0000_s1698"/>
                </a:ext>
                <a:ext uri="{FF2B5EF4-FFF2-40B4-BE49-F238E27FC236}">
                  <a16:creationId xmlns:a16="http://schemas.microsoft.com/office/drawing/2014/main" id="{36EE4457-84CE-43D7-A48F-D42BBDC56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32</xdr:row>
          <xdr:rowOff>47625</xdr:rowOff>
        </xdr:from>
        <xdr:to>
          <xdr:col>19</xdr:col>
          <xdr:colOff>28575</xdr:colOff>
          <xdr:row>32</xdr:row>
          <xdr:rowOff>171450</xdr:rowOff>
        </xdr:to>
        <xdr:sp macro="" textlink="">
          <xdr:nvSpPr>
            <xdr:cNvPr id="1699" name="Option Button 675" hidden="1">
              <a:extLst>
                <a:ext uri="{63B3BB69-23CF-44E3-9099-C40C66FF867C}">
                  <a14:compatExt spid="_x0000_s1699"/>
                </a:ext>
                <a:ext uri="{FF2B5EF4-FFF2-40B4-BE49-F238E27FC236}">
                  <a16:creationId xmlns:a16="http://schemas.microsoft.com/office/drawing/2014/main" id="{3BC5B16F-5622-4EC6-BBDE-4FA709F6BE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53</xdr:row>
          <xdr:rowOff>47625</xdr:rowOff>
        </xdr:from>
        <xdr:to>
          <xdr:col>10</xdr:col>
          <xdr:colOff>76200</xdr:colOff>
          <xdr:row>53</xdr:row>
          <xdr:rowOff>190500</xdr:rowOff>
        </xdr:to>
        <xdr:sp macro="" textlink="">
          <xdr:nvSpPr>
            <xdr:cNvPr id="1701" name="Option Button 677" hidden="1">
              <a:extLst>
                <a:ext uri="{63B3BB69-23CF-44E3-9099-C40C66FF867C}">
                  <a14:compatExt spid="_x0000_s1701"/>
                </a:ext>
                <a:ext uri="{FF2B5EF4-FFF2-40B4-BE49-F238E27FC236}">
                  <a16:creationId xmlns:a16="http://schemas.microsoft.com/office/drawing/2014/main" id="{1D995240-AC59-4DA9-B893-CCB31FC554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53</xdr:row>
          <xdr:rowOff>47625</xdr:rowOff>
        </xdr:from>
        <xdr:to>
          <xdr:col>20</xdr:col>
          <xdr:colOff>66675</xdr:colOff>
          <xdr:row>53</xdr:row>
          <xdr:rowOff>180975</xdr:rowOff>
        </xdr:to>
        <xdr:sp macro="" textlink="">
          <xdr:nvSpPr>
            <xdr:cNvPr id="1702" name="Option Button 678" hidden="1">
              <a:extLst>
                <a:ext uri="{63B3BB69-23CF-44E3-9099-C40C66FF867C}">
                  <a14:compatExt spid="_x0000_s1702"/>
                </a:ext>
                <a:ext uri="{FF2B5EF4-FFF2-40B4-BE49-F238E27FC236}">
                  <a16:creationId xmlns:a16="http://schemas.microsoft.com/office/drawing/2014/main" id="{CD255927-1517-4016-9619-0304673ECC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142875</xdr:rowOff>
        </xdr:from>
        <xdr:to>
          <xdr:col>37</xdr:col>
          <xdr:colOff>57150</xdr:colOff>
          <xdr:row>54</xdr:row>
          <xdr:rowOff>76200</xdr:rowOff>
        </xdr:to>
        <xdr:sp macro="" textlink="">
          <xdr:nvSpPr>
            <xdr:cNvPr id="1704" name="Group Box 680" hidden="1">
              <a:extLst>
                <a:ext uri="{63B3BB69-23CF-44E3-9099-C40C66FF867C}">
                  <a14:compatExt spid="_x0000_s1704"/>
                </a:ext>
                <a:ext uri="{FF2B5EF4-FFF2-40B4-BE49-F238E27FC236}">
                  <a16:creationId xmlns:a16="http://schemas.microsoft.com/office/drawing/2014/main" id="{3FEBF740-2173-4C45-87C0-07B580AB36E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67</xdr:row>
          <xdr:rowOff>38100</xdr:rowOff>
        </xdr:from>
        <xdr:to>
          <xdr:col>14</xdr:col>
          <xdr:colOff>66675</xdr:colOff>
          <xdr:row>67</xdr:row>
          <xdr:rowOff>180975</xdr:rowOff>
        </xdr:to>
        <xdr:sp macro="" textlink="">
          <xdr:nvSpPr>
            <xdr:cNvPr id="1705" name="Option Button 681" hidden="1">
              <a:extLst>
                <a:ext uri="{63B3BB69-23CF-44E3-9099-C40C66FF867C}">
                  <a14:compatExt spid="_x0000_s1705"/>
                </a:ext>
                <a:ext uri="{FF2B5EF4-FFF2-40B4-BE49-F238E27FC236}">
                  <a16:creationId xmlns:a16="http://schemas.microsoft.com/office/drawing/2014/main" id="{040B1528-E65F-474F-A870-AFB1E469BA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67</xdr:row>
          <xdr:rowOff>47625</xdr:rowOff>
        </xdr:from>
        <xdr:to>
          <xdr:col>22</xdr:col>
          <xdr:colOff>0</xdr:colOff>
          <xdr:row>67</xdr:row>
          <xdr:rowOff>190500</xdr:rowOff>
        </xdr:to>
        <xdr:sp macro="" textlink="">
          <xdr:nvSpPr>
            <xdr:cNvPr id="1706" name="Option Button 682" hidden="1">
              <a:extLst>
                <a:ext uri="{63B3BB69-23CF-44E3-9099-C40C66FF867C}">
                  <a14:compatExt spid="_x0000_s1706"/>
                </a:ext>
                <a:ext uri="{FF2B5EF4-FFF2-40B4-BE49-F238E27FC236}">
                  <a16:creationId xmlns:a16="http://schemas.microsoft.com/office/drawing/2014/main" id="{1BADF2B5-6E1C-4D83-92B1-82636BC7BF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68</xdr:row>
          <xdr:rowOff>38100</xdr:rowOff>
        </xdr:from>
        <xdr:to>
          <xdr:col>14</xdr:col>
          <xdr:colOff>85725</xdr:colOff>
          <xdr:row>68</xdr:row>
          <xdr:rowOff>180975</xdr:rowOff>
        </xdr:to>
        <xdr:sp macro="" textlink="">
          <xdr:nvSpPr>
            <xdr:cNvPr id="1707" name="Option Button 683" hidden="1">
              <a:extLst>
                <a:ext uri="{63B3BB69-23CF-44E3-9099-C40C66FF867C}">
                  <a14:compatExt spid="_x0000_s1707"/>
                </a:ext>
                <a:ext uri="{FF2B5EF4-FFF2-40B4-BE49-F238E27FC236}">
                  <a16:creationId xmlns:a16="http://schemas.microsoft.com/office/drawing/2014/main" id="{67294C1D-24B8-45CA-8B53-8B59978E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68</xdr:row>
          <xdr:rowOff>47625</xdr:rowOff>
        </xdr:from>
        <xdr:to>
          <xdr:col>22</xdr:col>
          <xdr:colOff>95250</xdr:colOff>
          <xdr:row>68</xdr:row>
          <xdr:rowOff>171450</xdr:rowOff>
        </xdr:to>
        <xdr:sp macro="" textlink="">
          <xdr:nvSpPr>
            <xdr:cNvPr id="1708" name="Option Button 684" hidden="1">
              <a:extLst>
                <a:ext uri="{63B3BB69-23CF-44E3-9099-C40C66FF867C}">
                  <a14:compatExt spid="_x0000_s1708"/>
                </a:ext>
                <a:ext uri="{FF2B5EF4-FFF2-40B4-BE49-F238E27FC236}">
                  <a16:creationId xmlns:a16="http://schemas.microsoft.com/office/drawing/2014/main" id="{27A8A049-D538-4E2E-AC93-848DC03352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xdr:row>
          <xdr:rowOff>123825</xdr:rowOff>
        </xdr:from>
        <xdr:to>
          <xdr:col>28</xdr:col>
          <xdr:colOff>133350</xdr:colOff>
          <xdr:row>68</xdr:row>
          <xdr:rowOff>209550</xdr:rowOff>
        </xdr:to>
        <xdr:sp macro="" textlink="">
          <xdr:nvSpPr>
            <xdr:cNvPr id="1709" name="Group Box 685" hidden="1">
              <a:extLst>
                <a:ext uri="{63B3BB69-23CF-44E3-9099-C40C66FF867C}">
                  <a14:compatExt spid="_x0000_s1709"/>
                </a:ext>
                <a:ext uri="{FF2B5EF4-FFF2-40B4-BE49-F238E27FC236}">
                  <a16:creationId xmlns:a16="http://schemas.microsoft.com/office/drawing/2014/main" id="{7CB6BE4C-ACC3-488B-84E5-B4F1292FE3B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47625</xdr:rowOff>
        </xdr:from>
        <xdr:to>
          <xdr:col>14</xdr:col>
          <xdr:colOff>76200</xdr:colOff>
          <xdr:row>69</xdr:row>
          <xdr:rowOff>190500</xdr:rowOff>
        </xdr:to>
        <xdr:sp macro="" textlink="">
          <xdr:nvSpPr>
            <xdr:cNvPr id="1710" name="Option Button 686" hidden="1">
              <a:extLst>
                <a:ext uri="{63B3BB69-23CF-44E3-9099-C40C66FF867C}">
                  <a14:compatExt spid="_x0000_s1710"/>
                </a:ext>
                <a:ext uri="{FF2B5EF4-FFF2-40B4-BE49-F238E27FC236}">
                  <a16:creationId xmlns:a16="http://schemas.microsoft.com/office/drawing/2014/main" id="{7A80BA93-FA86-4BCD-A6A9-2CBBB6979D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69</xdr:row>
          <xdr:rowOff>47625</xdr:rowOff>
        </xdr:from>
        <xdr:to>
          <xdr:col>22</xdr:col>
          <xdr:colOff>0</xdr:colOff>
          <xdr:row>69</xdr:row>
          <xdr:rowOff>180975</xdr:rowOff>
        </xdr:to>
        <xdr:sp macro="" textlink="">
          <xdr:nvSpPr>
            <xdr:cNvPr id="1711" name="Option Button 687" hidden="1">
              <a:extLst>
                <a:ext uri="{63B3BB69-23CF-44E3-9099-C40C66FF867C}">
                  <a14:compatExt spid="_x0000_s1711"/>
                </a:ext>
                <a:ext uri="{FF2B5EF4-FFF2-40B4-BE49-F238E27FC236}">
                  <a16:creationId xmlns:a16="http://schemas.microsoft.com/office/drawing/2014/main" id="{6F8BA3A0-3601-4C35-B63E-CE4387C529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70</xdr:row>
          <xdr:rowOff>38100</xdr:rowOff>
        </xdr:from>
        <xdr:to>
          <xdr:col>14</xdr:col>
          <xdr:colOff>66675</xdr:colOff>
          <xdr:row>70</xdr:row>
          <xdr:rowOff>171450</xdr:rowOff>
        </xdr:to>
        <xdr:sp macro="" textlink="">
          <xdr:nvSpPr>
            <xdr:cNvPr id="1712" name="Option Button 688" hidden="1">
              <a:extLst>
                <a:ext uri="{63B3BB69-23CF-44E3-9099-C40C66FF867C}">
                  <a14:compatExt spid="_x0000_s1712"/>
                </a:ext>
                <a:ext uri="{FF2B5EF4-FFF2-40B4-BE49-F238E27FC236}">
                  <a16:creationId xmlns:a16="http://schemas.microsoft.com/office/drawing/2014/main" id="{7E0B2137-A913-41E8-A436-151F780EA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69</xdr:row>
          <xdr:rowOff>28575</xdr:rowOff>
        </xdr:from>
        <xdr:to>
          <xdr:col>27</xdr:col>
          <xdr:colOff>85725</xdr:colOff>
          <xdr:row>71</xdr:row>
          <xdr:rowOff>47625</xdr:rowOff>
        </xdr:to>
        <xdr:sp macro="" textlink="">
          <xdr:nvSpPr>
            <xdr:cNvPr id="1713" name="Group Box 689" hidden="1">
              <a:extLst>
                <a:ext uri="{63B3BB69-23CF-44E3-9099-C40C66FF867C}">
                  <a14:compatExt spid="_x0000_s1713"/>
                </a:ext>
                <a:ext uri="{FF2B5EF4-FFF2-40B4-BE49-F238E27FC236}">
                  <a16:creationId xmlns:a16="http://schemas.microsoft.com/office/drawing/2014/main" id="{025A81D5-033D-47F7-BCB4-C948164E62E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57</xdr:row>
          <xdr:rowOff>57150</xdr:rowOff>
        </xdr:from>
        <xdr:to>
          <xdr:col>38</xdr:col>
          <xdr:colOff>66675</xdr:colOff>
          <xdr:row>57</xdr:row>
          <xdr:rowOff>209550</xdr:rowOff>
        </xdr:to>
        <xdr:sp macro="" textlink="">
          <xdr:nvSpPr>
            <xdr:cNvPr id="1715" name="Option Button 691" hidden="1">
              <a:extLst>
                <a:ext uri="{63B3BB69-23CF-44E3-9099-C40C66FF867C}">
                  <a14:compatExt spid="_x0000_s1715"/>
                </a:ext>
                <a:ext uri="{FF2B5EF4-FFF2-40B4-BE49-F238E27FC236}">
                  <a16:creationId xmlns:a16="http://schemas.microsoft.com/office/drawing/2014/main" id="{51301A34-6E2F-4104-8241-FDABAFC136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57</xdr:row>
          <xdr:rowOff>57150</xdr:rowOff>
        </xdr:from>
        <xdr:to>
          <xdr:col>43</xdr:col>
          <xdr:colOff>66675</xdr:colOff>
          <xdr:row>57</xdr:row>
          <xdr:rowOff>200025</xdr:rowOff>
        </xdr:to>
        <xdr:sp macro="" textlink="">
          <xdr:nvSpPr>
            <xdr:cNvPr id="1716" name="Option Button 692" hidden="1">
              <a:extLst>
                <a:ext uri="{63B3BB69-23CF-44E3-9099-C40C66FF867C}">
                  <a14:compatExt spid="_x0000_s1716"/>
                </a:ext>
                <a:ext uri="{FF2B5EF4-FFF2-40B4-BE49-F238E27FC236}">
                  <a16:creationId xmlns:a16="http://schemas.microsoft.com/office/drawing/2014/main" id="{8D8B078E-C78F-4CF4-8BFB-3D665658A6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58</xdr:row>
          <xdr:rowOff>38100</xdr:rowOff>
        </xdr:from>
        <xdr:to>
          <xdr:col>43</xdr:col>
          <xdr:colOff>66675</xdr:colOff>
          <xdr:row>58</xdr:row>
          <xdr:rowOff>180975</xdr:rowOff>
        </xdr:to>
        <xdr:sp macro="" textlink="">
          <xdr:nvSpPr>
            <xdr:cNvPr id="1717" name="Option Button 693" hidden="1">
              <a:extLst>
                <a:ext uri="{63B3BB69-23CF-44E3-9099-C40C66FF867C}">
                  <a14:compatExt spid="_x0000_s1717"/>
                </a:ext>
                <a:ext uri="{FF2B5EF4-FFF2-40B4-BE49-F238E27FC236}">
                  <a16:creationId xmlns:a16="http://schemas.microsoft.com/office/drawing/2014/main" id="{603BFD4E-A895-40B7-8741-A2879E597A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57</xdr:row>
          <xdr:rowOff>47625</xdr:rowOff>
        </xdr:from>
        <xdr:to>
          <xdr:col>48</xdr:col>
          <xdr:colOff>9525</xdr:colOff>
          <xdr:row>57</xdr:row>
          <xdr:rowOff>200025</xdr:rowOff>
        </xdr:to>
        <xdr:sp macro="" textlink="">
          <xdr:nvSpPr>
            <xdr:cNvPr id="1718" name="Option Button 694" hidden="1">
              <a:extLst>
                <a:ext uri="{63B3BB69-23CF-44E3-9099-C40C66FF867C}">
                  <a14:compatExt spid="_x0000_s1718"/>
                </a:ext>
                <a:ext uri="{FF2B5EF4-FFF2-40B4-BE49-F238E27FC236}">
                  <a16:creationId xmlns:a16="http://schemas.microsoft.com/office/drawing/2014/main" id="{62B0FE20-8D5F-4DDE-B695-DE6550BD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56</xdr:row>
          <xdr:rowOff>142875</xdr:rowOff>
        </xdr:from>
        <xdr:to>
          <xdr:col>40</xdr:col>
          <xdr:colOff>114300</xdr:colOff>
          <xdr:row>59</xdr:row>
          <xdr:rowOff>104775</xdr:rowOff>
        </xdr:to>
        <xdr:sp macro="" textlink="">
          <xdr:nvSpPr>
            <xdr:cNvPr id="1719" name="Group Box 695" hidden="1">
              <a:extLst>
                <a:ext uri="{63B3BB69-23CF-44E3-9099-C40C66FF867C}">
                  <a14:compatExt spid="_x0000_s1719"/>
                </a:ext>
                <a:ext uri="{FF2B5EF4-FFF2-40B4-BE49-F238E27FC236}">
                  <a16:creationId xmlns:a16="http://schemas.microsoft.com/office/drawing/2014/main" id="{EC27B35B-6D40-4BD0-B570-9BD42E649C2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56</xdr:row>
          <xdr:rowOff>133350</xdr:rowOff>
        </xdr:from>
        <xdr:to>
          <xdr:col>52</xdr:col>
          <xdr:colOff>76200</xdr:colOff>
          <xdr:row>59</xdr:row>
          <xdr:rowOff>152400</xdr:rowOff>
        </xdr:to>
        <xdr:sp macro="" textlink="">
          <xdr:nvSpPr>
            <xdr:cNvPr id="1720" name="Group Box 696" hidden="1">
              <a:extLst>
                <a:ext uri="{63B3BB69-23CF-44E3-9099-C40C66FF867C}">
                  <a14:compatExt spid="_x0000_s1720"/>
                </a:ext>
                <a:ext uri="{FF2B5EF4-FFF2-40B4-BE49-F238E27FC236}">
                  <a16:creationId xmlns:a16="http://schemas.microsoft.com/office/drawing/2014/main" id="{FB2A547F-5438-472A-A915-287B70943B9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72</xdr:row>
          <xdr:rowOff>47625</xdr:rowOff>
        </xdr:from>
        <xdr:to>
          <xdr:col>29</xdr:col>
          <xdr:colOff>95250</xdr:colOff>
          <xdr:row>72</xdr:row>
          <xdr:rowOff>190500</xdr:rowOff>
        </xdr:to>
        <xdr:sp macro="" textlink="">
          <xdr:nvSpPr>
            <xdr:cNvPr id="1721" name="Option Button 697" hidden="1">
              <a:extLst>
                <a:ext uri="{63B3BB69-23CF-44E3-9099-C40C66FF867C}">
                  <a14:compatExt spid="_x0000_s1721"/>
                </a:ext>
                <a:ext uri="{FF2B5EF4-FFF2-40B4-BE49-F238E27FC236}">
                  <a16:creationId xmlns:a16="http://schemas.microsoft.com/office/drawing/2014/main" id="{D5EE24CC-4DDB-4033-93C3-6B679F62DC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72</xdr:row>
          <xdr:rowOff>47625</xdr:rowOff>
        </xdr:from>
        <xdr:to>
          <xdr:col>35</xdr:col>
          <xdr:colOff>19050</xdr:colOff>
          <xdr:row>72</xdr:row>
          <xdr:rowOff>190500</xdr:rowOff>
        </xdr:to>
        <xdr:sp macro="" textlink="">
          <xdr:nvSpPr>
            <xdr:cNvPr id="1722" name="Option Button 698" hidden="1">
              <a:extLst>
                <a:ext uri="{63B3BB69-23CF-44E3-9099-C40C66FF867C}">
                  <a14:compatExt spid="_x0000_s1722"/>
                </a:ext>
                <a:ext uri="{FF2B5EF4-FFF2-40B4-BE49-F238E27FC236}">
                  <a16:creationId xmlns:a16="http://schemas.microsoft.com/office/drawing/2014/main" id="{C97EC7AA-D325-4036-9828-5C3B313A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72</xdr:row>
          <xdr:rowOff>38100</xdr:rowOff>
        </xdr:from>
        <xdr:to>
          <xdr:col>43</xdr:col>
          <xdr:colOff>133350</xdr:colOff>
          <xdr:row>72</xdr:row>
          <xdr:rowOff>190500</xdr:rowOff>
        </xdr:to>
        <xdr:sp macro="" textlink="">
          <xdr:nvSpPr>
            <xdr:cNvPr id="1723" name="Option Button 699" hidden="1">
              <a:extLst>
                <a:ext uri="{63B3BB69-23CF-44E3-9099-C40C66FF867C}">
                  <a14:compatExt spid="_x0000_s1723"/>
                </a:ext>
                <a:ext uri="{FF2B5EF4-FFF2-40B4-BE49-F238E27FC236}">
                  <a16:creationId xmlns:a16="http://schemas.microsoft.com/office/drawing/2014/main" id="{24701034-0E7A-409F-BF06-C68B0A09A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72</xdr:row>
          <xdr:rowOff>47625</xdr:rowOff>
        </xdr:from>
        <xdr:to>
          <xdr:col>12</xdr:col>
          <xdr:colOff>0</xdr:colOff>
          <xdr:row>72</xdr:row>
          <xdr:rowOff>190500</xdr:rowOff>
        </xdr:to>
        <xdr:sp macro="" textlink="">
          <xdr:nvSpPr>
            <xdr:cNvPr id="1724" name="Option Button 700" hidden="1">
              <a:extLst>
                <a:ext uri="{63B3BB69-23CF-44E3-9099-C40C66FF867C}">
                  <a14:compatExt spid="_x0000_s1724"/>
                </a:ext>
                <a:ext uri="{FF2B5EF4-FFF2-40B4-BE49-F238E27FC236}">
                  <a16:creationId xmlns:a16="http://schemas.microsoft.com/office/drawing/2014/main" id="{4CB24405-3D70-46A7-AA2D-7ED4175F9A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72</xdr:row>
          <xdr:rowOff>47625</xdr:rowOff>
        </xdr:from>
        <xdr:to>
          <xdr:col>14</xdr:col>
          <xdr:colOff>114300</xdr:colOff>
          <xdr:row>72</xdr:row>
          <xdr:rowOff>180975</xdr:rowOff>
        </xdr:to>
        <xdr:sp macro="" textlink="">
          <xdr:nvSpPr>
            <xdr:cNvPr id="1725" name="Option Button 701" hidden="1">
              <a:extLst>
                <a:ext uri="{63B3BB69-23CF-44E3-9099-C40C66FF867C}">
                  <a14:compatExt spid="_x0000_s1725"/>
                </a:ext>
                <a:ext uri="{FF2B5EF4-FFF2-40B4-BE49-F238E27FC236}">
                  <a16:creationId xmlns:a16="http://schemas.microsoft.com/office/drawing/2014/main" id="{D18B96F8-D372-42D4-A146-E918F8FDE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xdr:row>
          <xdr:rowOff>123825</xdr:rowOff>
        </xdr:from>
        <xdr:to>
          <xdr:col>16</xdr:col>
          <xdr:colOff>38100</xdr:colOff>
          <xdr:row>73</xdr:row>
          <xdr:rowOff>123825</xdr:rowOff>
        </xdr:to>
        <xdr:sp macro="" textlink="">
          <xdr:nvSpPr>
            <xdr:cNvPr id="1726" name="Group Box 702" hidden="1">
              <a:extLst>
                <a:ext uri="{63B3BB69-23CF-44E3-9099-C40C66FF867C}">
                  <a14:compatExt spid="_x0000_s1726"/>
                </a:ext>
                <a:ext uri="{FF2B5EF4-FFF2-40B4-BE49-F238E27FC236}">
                  <a16:creationId xmlns:a16="http://schemas.microsoft.com/office/drawing/2014/main" id="{945DFE67-0992-472B-B489-DFB8499178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71</xdr:row>
          <xdr:rowOff>142875</xdr:rowOff>
        </xdr:from>
        <xdr:to>
          <xdr:col>47</xdr:col>
          <xdr:colOff>76200</xdr:colOff>
          <xdr:row>73</xdr:row>
          <xdr:rowOff>95250</xdr:rowOff>
        </xdr:to>
        <xdr:sp macro="" textlink="">
          <xdr:nvSpPr>
            <xdr:cNvPr id="1727" name="Group Box 703" hidden="1">
              <a:extLst>
                <a:ext uri="{63B3BB69-23CF-44E3-9099-C40C66FF867C}">
                  <a14:compatExt spid="_x0000_s1727"/>
                </a:ext>
                <a:ext uri="{FF2B5EF4-FFF2-40B4-BE49-F238E27FC236}">
                  <a16:creationId xmlns:a16="http://schemas.microsoft.com/office/drawing/2014/main" id="{E3CE4A52-0E4F-404A-BD27-F755DBB903C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60</xdr:row>
          <xdr:rowOff>47625</xdr:rowOff>
        </xdr:from>
        <xdr:to>
          <xdr:col>40</xdr:col>
          <xdr:colOff>66675</xdr:colOff>
          <xdr:row>60</xdr:row>
          <xdr:rowOff>190500</xdr:rowOff>
        </xdr:to>
        <xdr:sp macro="" textlink="">
          <xdr:nvSpPr>
            <xdr:cNvPr id="1728" name="Option Button 704" hidden="1">
              <a:extLst>
                <a:ext uri="{63B3BB69-23CF-44E3-9099-C40C66FF867C}">
                  <a14:compatExt spid="_x0000_s1728"/>
                </a:ext>
                <a:ext uri="{FF2B5EF4-FFF2-40B4-BE49-F238E27FC236}">
                  <a16:creationId xmlns:a16="http://schemas.microsoft.com/office/drawing/2014/main" id="{0BACEB9C-0BEB-4C90-AA93-3A9A1050C8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60</xdr:row>
          <xdr:rowOff>38100</xdr:rowOff>
        </xdr:from>
        <xdr:to>
          <xdr:col>46</xdr:col>
          <xdr:colOff>47625</xdr:colOff>
          <xdr:row>60</xdr:row>
          <xdr:rowOff>200025</xdr:rowOff>
        </xdr:to>
        <xdr:sp macro="" textlink="">
          <xdr:nvSpPr>
            <xdr:cNvPr id="1729" name="Option Button 705" hidden="1">
              <a:extLst>
                <a:ext uri="{63B3BB69-23CF-44E3-9099-C40C66FF867C}">
                  <a14:compatExt spid="_x0000_s1729"/>
                </a:ext>
                <a:ext uri="{FF2B5EF4-FFF2-40B4-BE49-F238E27FC236}">
                  <a16:creationId xmlns:a16="http://schemas.microsoft.com/office/drawing/2014/main" id="{B1239946-F2CD-403E-9D97-6BE7064911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61</xdr:row>
          <xdr:rowOff>28575</xdr:rowOff>
        </xdr:from>
        <xdr:to>
          <xdr:col>40</xdr:col>
          <xdr:colOff>57150</xdr:colOff>
          <xdr:row>61</xdr:row>
          <xdr:rowOff>200025</xdr:rowOff>
        </xdr:to>
        <xdr:sp macro="" textlink="">
          <xdr:nvSpPr>
            <xdr:cNvPr id="1731" name="Option Button 707" hidden="1">
              <a:extLst>
                <a:ext uri="{63B3BB69-23CF-44E3-9099-C40C66FF867C}">
                  <a14:compatExt spid="_x0000_s1731"/>
                </a:ext>
                <a:ext uri="{FF2B5EF4-FFF2-40B4-BE49-F238E27FC236}">
                  <a16:creationId xmlns:a16="http://schemas.microsoft.com/office/drawing/2014/main" id="{02D7E4D3-B36C-4C7C-9472-85E864F5F9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61</xdr:row>
          <xdr:rowOff>47625</xdr:rowOff>
        </xdr:from>
        <xdr:to>
          <xdr:col>47</xdr:col>
          <xdr:colOff>66675</xdr:colOff>
          <xdr:row>61</xdr:row>
          <xdr:rowOff>180975</xdr:rowOff>
        </xdr:to>
        <xdr:sp macro="" textlink="">
          <xdr:nvSpPr>
            <xdr:cNvPr id="1732" name="Option Button 708" hidden="1">
              <a:extLst>
                <a:ext uri="{63B3BB69-23CF-44E3-9099-C40C66FF867C}">
                  <a14:compatExt spid="_x0000_s1732"/>
                </a:ext>
                <a:ext uri="{FF2B5EF4-FFF2-40B4-BE49-F238E27FC236}">
                  <a16:creationId xmlns:a16="http://schemas.microsoft.com/office/drawing/2014/main" id="{A23B5B49-DE6A-4C43-AFDC-8B479EF1E3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62</xdr:row>
          <xdr:rowOff>38100</xdr:rowOff>
        </xdr:from>
        <xdr:to>
          <xdr:col>40</xdr:col>
          <xdr:colOff>57150</xdr:colOff>
          <xdr:row>62</xdr:row>
          <xdr:rowOff>190500</xdr:rowOff>
        </xdr:to>
        <xdr:sp macro="" textlink="">
          <xdr:nvSpPr>
            <xdr:cNvPr id="1734" name="Option Button 710" hidden="1">
              <a:extLst>
                <a:ext uri="{63B3BB69-23CF-44E3-9099-C40C66FF867C}">
                  <a14:compatExt spid="_x0000_s1734"/>
                </a:ext>
                <a:ext uri="{FF2B5EF4-FFF2-40B4-BE49-F238E27FC236}">
                  <a16:creationId xmlns:a16="http://schemas.microsoft.com/office/drawing/2014/main" id="{FAF57CB4-33E4-40A2-9133-41A36CC209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62</xdr:row>
          <xdr:rowOff>47625</xdr:rowOff>
        </xdr:from>
        <xdr:to>
          <xdr:col>45</xdr:col>
          <xdr:colOff>38100</xdr:colOff>
          <xdr:row>62</xdr:row>
          <xdr:rowOff>180975</xdr:rowOff>
        </xdr:to>
        <xdr:sp macro="" textlink="">
          <xdr:nvSpPr>
            <xdr:cNvPr id="1735" name="Option Button 711" hidden="1">
              <a:extLst>
                <a:ext uri="{63B3BB69-23CF-44E3-9099-C40C66FF867C}">
                  <a14:compatExt spid="_x0000_s1735"/>
                </a:ext>
                <a:ext uri="{FF2B5EF4-FFF2-40B4-BE49-F238E27FC236}">
                  <a16:creationId xmlns:a16="http://schemas.microsoft.com/office/drawing/2014/main" id="{0C0B02B2-22D9-4ED7-8109-6F94EEC5D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59</xdr:row>
          <xdr:rowOff>123825</xdr:rowOff>
        </xdr:from>
        <xdr:to>
          <xdr:col>54</xdr:col>
          <xdr:colOff>47625</xdr:colOff>
          <xdr:row>64</xdr:row>
          <xdr:rowOff>104775</xdr:rowOff>
        </xdr:to>
        <xdr:sp macro="" textlink="">
          <xdr:nvSpPr>
            <xdr:cNvPr id="1736" name="Group Box 712" hidden="1">
              <a:extLst>
                <a:ext uri="{63B3BB69-23CF-44E3-9099-C40C66FF867C}">
                  <a14:compatExt spid="_x0000_s1736"/>
                </a:ext>
                <a:ext uri="{FF2B5EF4-FFF2-40B4-BE49-F238E27FC236}">
                  <a16:creationId xmlns:a16="http://schemas.microsoft.com/office/drawing/2014/main" id="{93920147-30E8-42B0-BD00-505837269B1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65</xdr:row>
          <xdr:rowOff>47625</xdr:rowOff>
        </xdr:from>
        <xdr:to>
          <xdr:col>43</xdr:col>
          <xdr:colOff>95250</xdr:colOff>
          <xdr:row>65</xdr:row>
          <xdr:rowOff>200025</xdr:rowOff>
        </xdr:to>
        <xdr:sp macro="" textlink="">
          <xdr:nvSpPr>
            <xdr:cNvPr id="1738" name="Option Button 714" hidden="1">
              <a:extLst>
                <a:ext uri="{63B3BB69-23CF-44E3-9099-C40C66FF867C}">
                  <a14:compatExt spid="_x0000_s1738"/>
                </a:ext>
                <a:ext uri="{FF2B5EF4-FFF2-40B4-BE49-F238E27FC236}">
                  <a16:creationId xmlns:a16="http://schemas.microsoft.com/office/drawing/2014/main" id="{A5CB1BE8-6B07-417B-8924-E11216E8D4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66</xdr:row>
          <xdr:rowOff>28575</xdr:rowOff>
        </xdr:from>
        <xdr:to>
          <xdr:col>43</xdr:col>
          <xdr:colOff>85725</xdr:colOff>
          <xdr:row>66</xdr:row>
          <xdr:rowOff>180975</xdr:rowOff>
        </xdr:to>
        <xdr:sp macro="" textlink="">
          <xdr:nvSpPr>
            <xdr:cNvPr id="1739" name="Option Button 715" hidden="1">
              <a:extLst>
                <a:ext uri="{63B3BB69-23CF-44E3-9099-C40C66FF867C}">
                  <a14:compatExt spid="_x0000_s1739"/>
                </a:ext>
                <a:ext uri="{FF2B5EF4-FFF2-40B4-BE49-F238E27FC236}">
                  <a16:creationId xmlns:a16="http://schemas.microsoft.com/office/drawing/2014/main" id="{6D5A282D-7248-4B72-873A-F331CF8AFD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66</xdr:row>
          <xdr:rowOff>28575</xdr:rowOff>
        </xdr:from>
        <xdr:to>
          <xdr:col>46</xdr:col>
          <xdr:colOff>47625</xdr:colOff>
          <xdr:row>66</xdr:row>
          <xdr:rowOff>180975</xdr:rowOff>
        </xdr:to>
        <xdr:sp macro="" textlink="">
          <xdr:nvSpPr>
            <xdr:cNvPr id="1740" name="Option Button 716" hidden="1">
              <a:extLst>
                <a:ext uri="{63B3BB69-23CF-44E3-9099-C40C66FF867C}">
                  <a14:compatExt spid="_x0000_s1740"/>
                </a:ext>
                <a:ext uri="{FF2B5EF4-FFF2-40B4-BE49-F238E27FC236}">
                  <a16:creationId xmlns:a16="http://schemas.microsoft.com/office/drawing/2014/main" id="{26F275F1-6366-4CC8-B100-3CC749A3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66</xdr:row>
          <xdr:rowOff>28575</xdr:rowOff>
        </xdr:from>
        <xdr:to>
          <xdr:col>48</xdr:col>
          <xdr:colOff>104775</xdr:colOff>
          <xdr:row>66</xdr:row>
          <xdr:rowOff>190500</xdr:rowOff>
        </xdr:to>
        <xdr:sp macro="" textlink="">
          <xdr:nvSpPr>
            <xdr:cNvPr id="1741" name="Option Button 717" hidden="1">
              <a:extLst>
                <a:ext uri="{63B3BB69-23CF-44E3-9099-C40C66FF867C}">
                  <a14:compatExt spid="_x0000_s1741"/>
                </a:ext>
                <a:ext uri="{FF2B5EF4-FFF2-40B4-BE49-F238E27FC236}">
                  <a16:creationId xmlns:a16="http://schemas.microsoft.com/office/drawing/2014/main" id="{ABA31179-725F-4066-BE7D-147E46808F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67</xdr:row>
          <xdr:rowOff>47625</xdr:rowOff>
        </xdr:from>
        <xdr:to>
          <xdr:col>43</xdr:col>
          <xdr:colOff>95250</xdr:colOff>
          <xdr:row>67</xdr:row>
          <xdr:rowOff>180975</xdr:rowOff>
        </xdr:to>
        <xdr:sp macro="" textlink="">
          <xdr:nvSpPr>
            <xdr:cNvPr id="1743" name="Option Button 719" hidden="1">
              <a:extLst>
                <a:ext uri="{63B3BB69-23CF-44E3-9099-C40C66FF867C}">
                  <a14:compatExt spid="_x0000_s1743"/>
                </a:ext>
                <a:ext uri="{FF2B5EF4-FFF2-40B4-BE49-F238E27FC236}">
                  <a16:creationId xmlns:a16="http://schemas.microsoft.com/office/drawing/2014/main" id="{D677B202-2BEE-4377-B864-A797266D0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69</xdr:row>
          <xdr:rowOff>47625</xdr:rowOff>
        </xdr:from>
        <xdr:to>
          <xdr:col>43</xdr:col>
          <xdr:colOff>76200</xdr:colOff>
          <xdr:row>69</xdr:row>
          <xdr:rowOff>200025</xdr:rowOff>
        </xdr:to>
        <xdr:sp macro="" textlink="">
          <xdr:nvSpPr>
            <xdr:cNvPr id="1744" name="Option Button 720" hidden="1">
              <a:extLst>
                <a:ext uri="{63B3BB69-23CF-44E3-9099-C40C66FF867C}">
                  <a14:compatExt spid="_x0000_s1744"/>
                </a:ext>
                <a:ext uri="{FF2B5EF4-FFF2-40B4-BE49-F238E27FC236}">
                  <a16:creationId xmlns:a16="http://schemas.microsoft.com/office/drawing/2014/main" id="{CDF537DB-A214-48DA-AFBE-857A28C4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68</xdr:row>
          <xdr:rowOff>47625</xdr:rowOff>
        </xdr:from>
        <xdr:to>
          <xdr:col>43</xdr:col>
          <xdr:colOff>104775</xdr:colOff>
          <xdr:row>68</xdr:row>
          <xdr:rowOff>180975</xdr:rowOff>
        </xdr:to>
        <xdr:sp macro="" textlink="">
          <xdr:nvSpPr>
            <xdr:cNvPr id="1746" name="Option Button 722" hidden="1">
              <a:extLst>
                <a:ext uri="{63B3BB69-23CF-44E3-9099-C40C66FF867C}">
                  <a14:compatExt spid="_x0000_s1746"/>
                </a:ext>
                <a:ext uri="{FF2B5EF4-FFF2-40B4-BE49-F238E27FC236}">
                  <a16:creationId xmlns:a16="http://schemas.microsoft.com/office/drawing/2014/main" id="{F154B9A4-6004-4BC5-A2B4-8AC970C274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70</xdr:row>
          <xdr:rowOff>28575</xdr:rowOff>
        </xdr:from>
        <xdr:to>
          <xdr:col>43</xdr:col>
          <xdr:colOff>104775</xdr:colOff>
          <xdr:row>70</xdr:row>
          <xdr:rowOff>180975</xdr:rowOff>
        </xdr:to>
        <xdr:sp macro="" textlink="">
          <xdr:nvSpPr>
            <xdr:cNvPr id="1749" name="Option Button 725" hidden="1">
              <a:extLst>
                <a:ext uri="{63B3BB69-23CF-44E3-9099-C40C66FF867C}">
                  <a14:compatExt spid="_x0000_s1749"/>
                </a:ext>
                <a:ext uri="{FF2B5EF4-FFF2-40B4-BE49-F238E27FC236}">
                  <a16:creationId xmlns:a16="http://schemas.microsoft.com/office/drawing/2014/main" id="{1AEE7321-53BD-4C75-BF07-8195D71199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68</xdr:row>
          <xdr:rowOff>28575</xdr:rowOff>
        </xdr:from>
        <xdr:to>
          <xdr:col>46</xdr:col>
          <xdr:colOff>38100</xdr:colOff>
          <xdr:row>68</xdr:row>
          <xdr:rowOff>180975</xdr:rowOff>
        </xdr:to>
        <xdr:sp macro="" textlink="">
          <xdr:nvSpPr>
            <xdr:cNvPr id="1750" name="Option Button 726" hidden="1">
              <a:extLst>
                <a:ext uri="{63B3BB69-23CF-44E3-9099-C40C66FF867C}">
                  <a14:compatExt spid="_x0000_s1750"/>
                </a:ext>
                <a:ext uri="{FF2B5EF4-FFF2-40B4-BE49-F238E27FC236}">
                  <a16:creationId xmlns:a16="http://schemas.microsoft.com/office/drawing/2014/main" id="{D91DAD38-C96F-4A01-9FD8-FF6C2B94D8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70</xdr:row>
          <xdr:rowOff>9525</xdr:rowOff>
        </xdr:from>
        <xdr:to>
          <xdr:col>46</xdr:col>
          <xdr:colOff>57150</xdr:colOff>
          <xdr:row>70</xdr:row>
          <xdr:rowOff>190500</xdr:rowOff>
        </xdr:to>
        <xdr:sp macro="" textlink="">
          <xdr:nvSpPr>
            <xdr:cNvPr id="1751" name="Option Button 727" hidden="1">
              <a:extLst>
                <a:ext uri="{63B3BB69-23CF-44E3-9099-C40C66FF867C}">
                  <a14:compatExt spid="_x0000_s1751"/>
                </a:ext>
                <a:ext uri="{FF2B5EF4-FFF2-40B4-BE49-F238E27FC236}">
                  <a16:creationId xmlns:a16="http://schemas.microsoft.com/office/drawing/2014/main" id="{A47C4316-0394-4113-AD51-758B062867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64</xdr:row>
          <xdr:rowOff>142875</xdr:rowOff>
        </xdr:from>
        <xdr:to>
          <xdr:col>51</xdr:col>
          <xdr:colOff>47625</xdr:colOff>
          <xdr:row>66</xdr:row>
          <xdr:rowOff>190500</xdr:rowOff>
        </xdr:to>
        <xdr:sp macro="" textlink="">
          <xdr:nvSpPr>
            <xdr:cNvPr id="1755" name="Group Box 731" hidden="1">
              <a:extLst>
                <a:ext uri="{63B3BB69-23CF-44E3-9099-C40C66FF867C}">
                  <a14:compatExt spid="_x0000_s1755"/>
                </a:ext>
                <a:ext uri="{FF2B5EF4-FFF2-40B4-BE49-F238E27FC236}">
                  <a16:creationId xmlns:a16="http://schemas.microsoft.com/office/drawing/2014/main" id="{17822110-EBB5-4A8D-A02A-8464D9E41EE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67</xdr:row>
          <xdr:rowOff>19050</xdr:rowOff>
        </xdr:from>
        <xdr:to>
          <xdr:col>51</xdr:col>
          <xdr:colOff>57150</xdr:colOff>
          <xdr:row>68</xdr:row>
          <xdr:rowOff>200025</xdr:rowOff>
        </xdr:to>
        <xdr:sp macro="" textlink="">
          <xdr:nvSpPr>
            <xdr:cNvPr id="1756" name="Group Box 732" hidden="1">
              <a:extLst>
                <a:ext uri="{63B3BB69-23CF-44E3-9099-C40C66FF867C}">
                  <a14:compatExt spid="_x0000_s1756"/>
                </a:ext>
                <a:ext uri="{FF2B5EF4-FFF2-40B4-BE49-F238E27FC236}">
                  <a16:creationId xmlns:a16="http://schemas.microsoft.com/office/drawing/2014/main" id="{1A0A6EB8-5605-42BA-A1C6-755CC9E6C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69</xdr:row>
          <xdr:rowOff>28575</xdr:rowOff>
        </xdr:from>
        <xdr:to>
          <xdr:col>51</xdr:col>
          <xdr:colOff>85725</xdr:colOff>
          <xdr:row>71</xdr:row>
          <xdr:rowOff>123825</xdr:rowOff>
        </xdr:to>
        <xdr:sp macro="" textlink="">
          <xdr:nvSpPr>
            <xdr:cNvPr id="1757" name="Group Box 733" hidden="1">
              <a:extLst>
                <a:ext uri="{63B3BB69-23CF-44E3-9099-C40C66FF867C}">
                  <a14:compatExt spid="_x0000_s1757"/>
                </a:ext>
                <a:ext uri="{FF2B5EF4-FFF2-40B4-BE49-F238E27FC236}">
                  <a16:creationId xmlns:a16="http://schemas.microsoft.com/office/drawing/2014/main" id="{985A29A1-0034-4A98-A10B-1C6852FD7B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67</xdr:row>
          <xdr:rowOff>19050</xdr:rowOff>
        </xdr:from>
        <xdr:to>
          <xdr:col>40</xdr:col>
          <xdr:colOff>0</xdr:colOff>
          <xdr:row>67</xdr:row>
          <xdr:rowOff>200025</xdr:rowOff>
        </xdr:to>
        <xdr:sp macro="" textlink="">
          <xdr:nvSpPr>
            <xdr:cNvPr id="1762" name="CheckBox32" hidden="1">
              <a:extLst>
                <a:ext uri="{63B3BB69-23CF-44E3-9099-C40C66FF867C}">
                  <a14:compatExt spid="_x0000_s1762"/>
                </a:ext>
                <a:ext uri="{FF2B5EF4-FFF2-40B4-BE49-F238E27FC236}">
                  <a16:creationId xmlns:a16="http://schemas.microsoft.com/office/drawing/2014/main" id="{482F36A1-C0E8-47C9-A44C-4F7695D601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67</xdr:row>
          <xdr:rowOff>19050</xdr:rowOff>
        </xdr:from>
        <xdr:to>
          <xdr:col>35</xdr:col>
          <xdr:colOff>114300</xdr:colOff>
          <xdr:row>67</xdr:row>
          <xdr:rowOff>200025</xdr:rowOff>
        </xdr:to>
        <xdr:sp macro="" textlink="">
          <xdr:nvSpPr>
            <xdr:cNvPr id="1766" name="CheckBox31" hidden="1">
              <a:extLst>
                <a:ext uri="{63B3BB69-23CF-44E3-9099-C40C66FF867C}">
                  <a14:compatExt spid="_x0000_s1766"/>
                </a:ext>
                <a:ext uri="{FF2B5EF4-FFF2-40B4-BE49-F238E27FC236}">
                  <a16:creationId xmlns:a16="http://schemas.microsoft.com/office/drawing/2014/main" id="{9164C4C8-A905-45E0-8A91-16EE285C8F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69</xdr:row>
          <xdr:rowOff>38100</xdr:rowOff>
        </xdr:from>
        <xdr:to>
          <xdr:col>34</xdr:col>
          <xdr:colOff>9525</xdr:colOff>
          <xdr:row>69</xdr:row>
          <xdr:rowOff>190500</xdr:rowOff>
        </xdr:to>
        <xdr:sp macro="" textlink="">
          <xdr:nvSpPr>
            <xdr:cNvPr id="1768" name="Option Button 744" hidden="1">
              <a:extLst>
                <a:ext uri="{63B3BB69-23CF-44E3-9099-C40C66FF867C}">
                  <a14:compatExt spid="_x0000_s1768"/>
                </a:ext>
                <a:ext uri="{FF2B5EF4-FFF2-40B4-BE49-F238E27FC236}">
                  <a16:creationId xmlns:a16="http://schemas.microsoft.com/office/drawing/2014/main" id="{2E024E1D-D920-4C3B-BCE3-844FC9A775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69</xdr:row>
          <xdr:rowOff>38100</xdr:rowOff>
        </xdr:from>
        <xdr:to>
          <xdr:col>37</xdr:col>
          <xdr:colOff>85725</xdr:colOff>
          <xdr:row>69</xdr:row>
          <xdr:rowOff>200025</xdr:rowOff>
        </xdr:to>
        <xdr:sp macro="" textlink="">
          <xdr:nvSpPr>
            <xdr:cNvPr id="1769" name="Option Button 745" hidden="1">
              <a:extLst>
                <a:ext uri="{63B3BB69-23CF-44E3-9099-C40C66FF867C}">
                  <a14:compatExt spid="_x0000_s1769"/>
                </a:ext>
                <a:ext uri="{FF2B5EF4-FFF2-40B4-BE49-F238E27FC236}">
                  <a16:creationId xmlns:a16="http://schemas.microsoft.com/office/drawing/2014/main" id="{CB5A7A2C-81A4-441D-AC41-AF3B0208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68</xdr:row>
          <xdr:rowOff>123825</xdr:rowOff>
        </xdr:from>
        <xdr:to>
          <xdr:col>41</xdr:col>
          <xdr:colOff>9525</xdr:colOff>
          <xdr:row>70</xdr:row>
          <xdr:rowOff>66675</xdr:rowOff>
        </xdr:to>
        <xdr:sp macro="" textlink="">
          <xdr:nvSpPr>
            <xdr:cNvPr id="1770" name="Group Box 746" hidden="1">
              <a:extLst>
                <a:ext uri="{63B3BB69-23CF-44E3-9099-C40C66FF867C}">
                  <a14:compatExt spid="_x0000_s1770"/>
                </a:ext>
                <a:ext uri="{FF2B5EF4-FFF2-40B4-BE49-F238E27FC236}">
                  <a16:creationId xmlns:a16="http://schemas.microsoft.com/office/drawing/2014/main" id="{A347ADB9-9194-4ABA-B049-6B80ABAB4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10</xdr:row>
          <xdr:rowOff>47625</xdr:rowOff>
        </xdr:from>
        <xdr:to>
          <xdr:col>32</xdr:col>
          <xdr:colOff>104775</xdr:colOff>
          <xdr:row>10</xdr:row>
          <xdr:rowOff>180975</xdr:rowOff>
        </xdr:to>
        <xdr:sp macro="" textlink="">
          <xdr:nvSpPr>
            <xdr:cNvPr id="1772" name="Option Button 748" hidden="1">
              <a:extLst>
                <a:ext uri="{63B3BB69-23CF-44E3-9099-C40C66FF867C}">
                  <a14:compatExt spid="_x0000_s1772"/>
                </a:ext>
                <a:ext uri="{FF2B5EF4-FFF2-40B4-BE49-F238E27FC236}">
                  <a16:creationId xmlns:a16="http://schemas.microsoft.com/office/drawing/2014/main" id="{ACF52FB2-1EB4-4264-AA6C-EF6505EBA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20</xdr:row>
          <xdr:rowOff>19050</xdr:rowOff>
        </xdr:from>
        <xdr:to>
          <xdr:col>15</xdr:col>
          <xdr:colOff>28575</xdr:colOff>
          <xdr:row>21</xdr:row>
          <xdr:rowOff>28575</xdr:rowOff>
        </xdr:to>
        <xdr:sp macro="" textlink="">
          <xdr:nvSpPr>
            <xdr:cNvPr id="1773" name="Group Box 749" hidden="1">
              <a:extLst>
                <a:ext uri="{63B3BB69-23CF-44E3-9099-C40C66FF867C}">
                  <a14:compatExt spid="_x0000_s1773"/>
                </a:ext>
                <a:ext uri="{FF2B5EF4-FFF2-40B4-BE49-F238E27FC236}">
                  <a16:creationId xmlns:a16="http://schemas.microsoft.com/office/drawing/2014/main" id="{6816875B-393B-4802-8347-868450E07B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38100</xdr:rowOff>
        </xdr:from>
        <xdr:to>
          <xdr:col>28</xdr:col>
          <xdr:colOff>76200</xdr:colOff>
          <xdr:row>27</xdr:row>
          <xdr:rowOff>161925</xdr:rowOff>
        </xdr:to>
        <xdr:sp macro="" textlink="">
          <xdr:nvSpPr>
            <xdr:cNvPr id="1774" name="Option Button 750" hidden="1">
              <a:extLst>
                <a:ext uri="{63B3BB69-23CF-44E3-9099-C40C66FF867C}">
                  <a14:compatExt spid="_x0000_s1774"/>
                </a:ext>
                <a:ext uri="{FF2B5EF4-FFF2-40B4-BE49-F238E27FC236}">
                  <a16:creationId xmlns:a16="http://schemas.microsoft.com/office/drawing/2014/main" id="{FA6347BB-0E12-4661-AEED-44E63DC7F0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9525</xdr:rowOff>
        </xdr:from>
        <xdr:to>
          <xdr:col>31</xdr:col>
          <xdr:colOff>0</xdr:colOff>
          <xdr:row>27</xdr:row>
          <xdr:rowOff>219075</xdr:rowOff>
        </xdr:to>
        <xdr:sp macro="" textlink="">
          <xdr:nvSpPr>
            <xdr:cNvPr id="1775" name="Group Box 751" hidden="1">
              <a:extLst>
                <a:ext uri="{63B3BB69-23CF-44E3-9099-C40C66FF867C}">
                  <a14:compatExt spid="_x0000_s1775"/>
                </a:ext>
                <a:ext uri="{FF2B5EF4-FFF2-40B4-BE49-F238E27FC236}">
                  <a16:creationId xmlns:a16="http://schemas.microsoft.com/office/drawing/2014/main" id="{2A8C6EA5-2CE1-4982-A454-0A1D4FA20C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20</xdr:row>
          <xdr:rowOff>38100</xdr:rowOff>
        </xdr:from>
        <xdr:to>
          <xdr:col>23</xdr:col>
          <xdr:colOff>57150</xdr:colOff>
          <xdr:row>20</xdr:row>
          <xdr:rowOff>200025</xdr:rowOff>
        </xdr:to>
        <xdr:sp macro="" textlink="">
          <xdr:nvSpPr>
            <xdr:cNvPr id="1776" name="Option Button 752" hidden="1">
              <a:extLst>
                <a:ext uri="{63B3BB69-23CF-44E3-9099-C40C66FF867C}">
                  <a14:compatExt spid="_x0000_s1776"/>
                </a:ext>
                <a:ext uri="{FF2B5EF4-FFF2-40B4-BE49-F238E27FC236}">
                  <a16:creationId xmlns:a16="http://schemas.microsoft.com/office/drawing/2014/main" id="{4FE5AB28-34CF-4F26-B499-4FD75F46B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24</xdr:row>
          <xdr:rowOff>47625</xdr:rowOff>
        </xdr:from>
        <xdr:to>
          <xdr:col>19</xdr:col>
          <xdr:colOff>57150</xdr:colOff>
          <xdr:row>24</xdr:row>
          <xdr:rowOff>180975</xdr:rowOff>
        </xdr:to>
        <xdr:sp macro="" textlink="">
          <xdr:nvSpPr>
            <xdr:cNvPr id="1779" name="Option Button 755" hidden="1">
              <a:extLst>
                <a:ext uri="{63B3BB69-23CF-44E3-9099-C40C66FF867C}">
                  <a14:compatExt spid="_x0000_s1779"/>
                </a:ext>
                <a:ext uri="{FF2B5EF4-FFF2-40B4-BE49-F238E27FC236}">
                  <a16:creationId xmlns:a16="http://schemas.microsoft.com/office/drawing/2014/main" id="{7CA1C3FE-A6F0-4086-AFEC-44EFE4B688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24</xdr:row>
          <xdr:rowOff>47625</xdr:rowOff>
        </xdr:from>
        <xdr:to>
          <xdr:col>24</xdr:col>
          <xdr:colOff>19050</xdr:colOff>
          <xdr:row>24</xdr:row>
          <xdr:rowOff>180975</xdr:rowOff>
        </xdr:to>
        <xdr:sp macro="" textlink="">
          <xdr:nvSpPr>
            <xdr:cNvPr id="1781" name="Option Button 757" hidden="1">
              <a:extLst>
                <a:ext uri="{63B3BB69-23CF-44E3-9099-C40C66FF867C}">
                  <a14:compatExt spid="_x0000_s1781"/>
                </a:ext>
                <a:ext uri="{FF2B5EF4-FFF2-40B4-BE49-F238E27FC236}">
                  <a16:creationId xmlns:a16="http://schemas.microsoft.com/office/drawing/2014/main" id="{881E06BF-5BCB-4040-B67E-68D6BCE9B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23</xdr:row>
          <xdr:rowOff>85725</xdr:rowOff>
        </xdr:from>
        <xdr:to>
          <xdr:col>25</xdr:col>
          <xdr:colOff>85725</xdr:colOff>
          <xdr:row>24</xdr:row>
          <xdr:rowOff>200025</xdr:rowOff>
        </xdr:to>
        <xdr:sp macro="" textlink="">
          <xdr:nvSpPr>
            <xdr:cNvPr id="1782" name="Group Box 758" hidden="1">
              <a:extLst>
                <a:ext uri="{63B3BB69-23CF-44E3-9099-C40C66FF867C}">
                  <a14:compatExt spid="_x0000_s1782"/>
                </a:ext>
                <a:ext uri="{FF2B5EF4-FFF2-40B4-BE49-F238E27FC236}">
                  <a16:creationId xmlns:a16="http://schemas.microsoft.com/office/drawing/2014/main" id="{5BAF866A-6A57-4327-BEE7-90778EB4E9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38100</xdr:rowOff>
        </xdr:from>
        <xdr:to>
          <xdr:col>13</xdr:col>
          <xdr:colOff>66675</xdr:colOff>
          <xdr:row>29</xdr:row>
          <xdr:rowOff>180975</xdr:rowOff>
        </xdr:to>
        <xdr:sp macro="" textlink="">
          <xdr:nvSpPr>
            <xdr:cNvPr id="1783" name="Option Button 759" hidden="1">
              <a:extLst>
                <a:ext uri="{63B3BB69-23CF-44E3-9099-C40C66FF867C}">
                  <a14:compatExt spid="_x0000_s1783"/>
                </a:ext>
                <a:ext uri="{FF2B5EF4-FFF2-40B4-BE49-F238E27FC236}">
                  <a16:creationId xmlns:a16="http://schemas.microsoft.com/office/drawing/2014/main" id="{BB0587CA-C5BA-4FE8-BCD2-9DBC7480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58</xdr:row>
          <xdr:rowOff>38100</xdr:rowOff>
        </xdr:from>
        <xdr:to>
          <xdr:col>38</xdr:col>
          <xdr:colOff>57150</xdr:colOff>
          <xdr:row>58</xdr:row>
          <xdr:rowOff>171450</xdr:rowOff>
        </xdr:to>
        <xdr:sp macro="" textlink="">
          <xdr:nvSpPr>
            <xdr:cNvPr id="1784" name="Option Button 760" hidden="1">
              <a:extLst>
                <a:ext uri="{63B3BB69-23CF-44E3-9099-C40C66FF867C}">
                  <a14:compatExt spid="_x0000_s1784"/>
                </a:ext>
                <a:ext uri="{FF2B5EF4-FFF2-40B4-BE49-F238E27FC236}">
                  <a16:creationId xmlns:a16="http://schemas.microsoft.com/office/drawing/2014/main" id="{2C0CE3EB-CD06-4B1D-9CF6-8855F63CB8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63</xdr:row>
          <xdr:rowOff>0</xdr:rowOff>
        </xdr:from>
        <xdr:to>
          <xdr:col>41</xdr:col>
          <xdr:colOff>57150</xdr:colOff>
          <xdr:row>63</xdr:row>
          <xdr:rowOff>209550</xdr:rowOff>
        </xdr:to>
        <xdr:sp macro="" textlink="">
          <xdr:nvSpPr>
            <xdr:cNvPr id="1785" name="Option Button 761" hidden="1">
              <a:extLst>
                <a:ext uri="{63B3BB69-23CF-44E3-9099-C40C66FF867C}">
                  <a14:compatExt spid="_x0000_s1785"/>
                </a:ext>
                <a:ext uri="{FF2B5EF4-FFF2-40B4-BE49-F238E27FC236}">
                  <a16:creationId xmlns:a16="http://schemas.microsoft.com/office/drawing/2014/main" id="{52CC8D21-C377-486A-950A-C97C73B5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63</xdr:row>
          <xdr:rowOff>28575</xdr:rowOff>
        </xdr:from>
        <xdr:to>
          <xdr:col>47</xdr:col>
          <xdr:colOff>95250</xdr:colOff>
          <xdr:row>63</xdr:row>
          <xdr:rowOff>190500</xdr:rowOff>
        </xdr:to>
        <xdr:sp macro="" textlink="">
          <xdr:nvSpPr>
            <xdr:cNvPr id="1786" name="Option Button 762" hidden="1">
              <a:extLst>
                <a:ext uri="{63B3BB69-23CF-44E3-9099-C40C66FF867C}">
                  <a14:compatExt spid="_x0000_s1786"/>
                </a:ext>
                <a:ext uri="{FF2B5EF4-FFF2-40B4-BE49-F238E27FC236}">
                  <a16:creationId xmlns:a16="http://schemas.microsoft.com/office/drawing/2014/main" id="{9DB657B7-007C-4447-95C9-C6EE55EAFD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53</xdr:row>
          <xdr:rowOff>28575</xdr:rowOff>
        </xdr:from>
        <xdr:to>
          <xdr:col>28</xdr:col>
          <xdr:colOff>114300</xdr:colOff>
          <xdr:row>53</xdr:row>
          <xdr:rowOff>190500</xdr:rowOff>
        </xdr:to>
        <xdr:sp macro="" textlink="">
          <xdr:nvSpPr>
            <xdr:cNvPr id="1787" name="Option Button 763" hidden="1">
              <a:extLst>
                <a:ext uri="{63B3BB69-23CF-44E3-9099-C40C66FF867C}">
                  <a14:compatExt spid="_x0000_s1787"/>
                </a:ext>
                <a:ext uri="{FF2B5EF4-FFF2-40B4-BE49-F238E27FC236}">
                  <a16:creationId xmlns:a16="http://schemas.microsoft.com/office/drawing/2014/main" id="{1DCF3E1F-E207-4022-B096-F56FC7C1DA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18</xdr:row>
          <xdr:rowOff>28575</xdr:rowOff>
        </xdr:from>
        <xdr:to>
          <xdr:col>10</xdr:col>
          <xdr:colOff>104775</xdr:colOff>
          <xdr:row>19</xdr:row>
          <xdr:rowOff>9525</xdr:rowOff>
        </xdr:to>
        <xdr:sp macro="" textlink="">
          <xdr:nvSpPr>
            <xdr:cNvPr id="1816" name="CheckBox33" hidden="1">
              <a:extLst>
                <a:ext uri="{63B3BB69-23CF-44E3-9099-C40C66FF867C}">
                  <a14:compatExt spid="_x0000_s1816"/>
                </a:ext>
                <a:ext uri="{FF2B5EF4-FFF2-40B4-BE49-F238E27FC236}">
                  <a16:creationId xmlns:a16="http://schemas.microsoft.com/office/drawing/2014/main" id="{85A4627F-61A7-4558-8E21-7A94E33C4B2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9525</xdr:rowOff>
        </xdr:from>
        <xdr:to>
          <xdr:col>10</xdr:col>
          <xdr:colOff>104775</xdr:colOff>
          <xdr:row>19</xdr:row>
          <xdr:rowOff>200025</xdr:rowOff>
        </xdr:to>
        <xdr:sp macro="" textlink="">
          <xdr:nvSpPr>
            <xdr:cNvPr id="1817" name="CheckBox34" hidden="1">
              <a:extLst>
                <a:ext uri="{63B3BB69-23CF-44E3-9099-C40C66FF867C}">
                  <a14:compatExt spid="_x0000_s1817"/>
                </a:ext>
                <a:ext uri="{FF2B5EF4-FFF2-40B4-BE49-F238E27FC236}">
                  <a16:creationId xmlns:a16="http://schemas.microsoft.com/office/drawing/2014/main" id="{DDB9CFD9-4C80-4695-A9E9-B0BF4EB9E5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19</xdr:row>
          <xdr:rowOff>47625</xdr:rowOff>
        </xdr:from>
        <xdr:to>
          <xdr:col>42</xdr:col>
          <xdr:colOff>114300</xdr:colOff>
          <xdr:row>19</xdr:row>
          <xdr:rowOff>190500</xdr:rowOff>
        </xdr:to>
        <xdr:sp macro="" textlink="">
          <xdr:nvSpPr>
            <xdr:cNvPr id="1818" name="Option Button 794" hidden="1">
              <a:extLst>
                <a:ext uri="{63B3BB69-23CF-44E3-9099-C40C66FF867C}">
                  <a14:compatExt spid="_x0000_s1818"/>
                </a:ext>
                <a:ext uri="{FF2B5EF4-FFF2-40B4-BE49-F238E27FC236}">
                  <a16:creationId xmlns:a16="http://schemas.microsoft.com/office/drawing/2014/main" id="{692C25E1-9D6F-4D6A-8121-9E51487B5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28575</xdr:rowOff>
        </xdr:from>
        <xdr:to>
          <xdr:col>12</xdr:col>
          <xdr:colOff>57150</xdr:colOff>
          <xdr:row>21</xdr:row>
          <xdr:rowOff>180975</xdr:rowOff>
        </xdr:to>
        <xdr:sp macro="" textlink="">
          <xdr:nvSpPr>
            <xdr:cNvPr id="1823" name="Option Button 799" hidden="1">
              <a:extLst>
                <a:ext uri="{63B3BB69-23CF-44E3-9099-C40C66FF867C}">
                  <a14:compatExt spid="_x0000_s1823"/>
                </a:ext>
                <a:ext uri="{FF2B5EF4-FFF2-40B4-BE49-F238E27FC236}">
                  <a16:creationId xmlns:a16="http://schemas.microsoft.com/office/drawing/2014/main" id="{2766044D-0C33-4365-8185-A8D2E8BAF43C}"/>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66675</xdr:colOff>
          <xdr:row>5</xdr:row>
          <xdr:rowOff>38100</xdr:rowOff>
        </xdr:from>
        <xdr:to>
          <xdr:col>56</xdr:col>
          <xdr:colOff>0</xdr:colOff>
          <xdr:row>5</xdr:row>
          <xdr:rowOff>200025</xdr:rowOff>
        </xdr:to>
        <xdr:sp macro="" textlink="">
          <xdr:nvSpPr>
            <xdr:cNvPr id="1183" name="CheckBox10" hidden="1">
              <a:extLst>
                <a:ext uri="{63B3BB69-23CF-44E3-9099-C40C66FF867C}">
                  <a14:compatExt spid="_x0000_s1183"/>
                </a:ext>
                <a:ext uri="{FF2B5EF4-FFF2-40B4-BE49-F238E27FC236}">
                  <a16:creationId xmlns:a16="http://schemas.microsoft.com/office/drawing/2014/main" id="{C419B54E-74D3-478B-8054-CF3A4B6698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lIns="0" tIns="0" rIns="0" bIns="0" rtlCol="0" anchor="b" anchorCtr="0"/>
      <a:lstStyle>
        <a:defPPr>
          <a:defRPr kumimoji="1" sz="1000">
            <a:latin typeface="Times New Roman" panose="02020603050405020304" pitchFamily="18" charset="0"/>
            <a:cs typeface="Times New Roman" panose="02020603050405020304" pitchFamily="18"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ontrol" Target="../activeX/activeX57.xml"/><Relationship Id="rId21" Type="http://schemas.openxmlformats.org/officeDocument/2006/relationships/control" Target="../activeX/activeX9.xml"/><Relationship Id="rId42" Type="http://schemas.openxmlformats.org/officeDocument/2006/relationships/image" Target="../media/image19.emf"/><Relationship Id="rId63" Type="http://schemas.openxmlformats.org/officeDocument/2006/relationships/control" Target="../activeX/activeX30.xml"/><Relationship Id="rId84" Type="http://schemas.openxmlformats.org/officeDocument/2006/relationships/image" Target="../media/image40.emf"/><Relationship Id="rId138" Type="http://schemas.openxmlformats.org/officeDocument/2006/relationships/image" Target="../media/image67.emf"/><Relationship Id="rId159" Type="http://schemas.openxmlformats.org/officeDocument/2006/relationships/control" Target="../activeX/activeX78.xml"/><Relationship Id="rId170" Type="http://schemas.openxmlformats.org/officeDocument/2006/relationships/image" Target="../media/image83.emf"/><Relationship Id="rId191" Type="http://schemas.openxmlformats.org/officeDocument/2006/relationships/control" Target="../activeX/activeX94.xml"/><Relationship Id="rId205" Type="http://schemas.openxmlformats.org/officeDocument/2006/relationships/control" Target="../activeX/activeX101.xml"/><Relationship Id="rId107" Type="http://schemas.openxmlformats.org/officeDocument/2006/relationships/control" Target="../activeX/activeX52.xml"/><Relationship Id="rId11" Type="http://schemas.openxmlformats.org/officeDocument/2006/relationships/control" Target="../activeX/activeX4.xml"/><Relationship Id="rId32" Type="http://schemas.openxmlformats.org/officeDocument/2006/relationships/image" Target="../media/image14.emf"/><Relationship Id="rId53" Type="http://schemas.openxmlformats.org/officeDocument/2006/relationships/control" Target="../activeX/activeX25.xml"/><Relationship Id="rId74" Type="http://schemas.openxmlformats.org/officeDocument/2006/relationships/image" Target="../media/image35.emf"/><Relationship Id="rId128" Type="http://schemas.openxmlformats.org/officeDocument/2006/relationships/image" Target="../media/image62.emf"/><Relationship Id="rId149" Type="http://schemas.openxmlformats.org/officeDocument/2006/relationships/control" Target="../activeX/activeX73.xml"/><Relationship Id="rId5" Type="http://schemas.openxmlformats.org/officeDocument/2006/relationships/control" Target="../activeX/activeX1.xml"/><Relationship Id="rId95" Type="http://schemas.openxmlformats.org/officeDocument/2006/relationships/control" Target="../activeX/activeX46.xml"/><Relationship Id="rId160" Type="http://schemas.openxmlformats.org/officeDocument/2006/relationships/image" Target="../media/image78.emf"/><Relationship Id="rId181" Type="http://schemas.openxmlformats.org/officeDocument/2006/relationships/control" Target="../activeX/activeX89.xml"/><Relationship Id="rId22" Type="http://schemas.openxmlformats.org/officeDocument/2006/relationships/image" Target="../media/image9.emf"/><Relationship Id="rId43" Type="http://schemas.openxmlformats.org/officeDocument/2006/relationships/control" Target="../activeX/activeX20.xml"/><Relationship Id="rId64" Type="http://schemas.openxmlformats.org/officeDocument/2006/relationships/image" Target="../media/image30.emf"/><Relationship Id="rId118" Type="http://schemas.openxmlformats.org/officeDocument/2006/relationships/image" Target="../media/image57.emf"/><Relationship Id="rId139" Type="http://schemas.openxmlformats.org/officeDocument/2006/relationships/control" Target="../activeX/activeX68.xml"/><Relationship Id="rId85" Type="http://schemas.openxmlformats.org/officeDocument/2006/relationships/control" Target="../activeX/activeX41.xml"/><Relationship Id="rId150" Type="http://schemas.openxmlformats.org/officeDocument/2006/relationships/image" Target="../media/image73.emf"/><Relationship Id="rId171" Type="http://schemas.openxmlformats.org/officeDocument/2006/relationships/control" Target="../activeX/activeX84.xml"/><Relationship Id="rId192" Type="http://schemas.openxmlformats.org/officeDocument/2006/relationships/image" Target="../media/image94.emf"/><Relationship Id="rId206" Type="http://schemas.openxmlformats.org/officeDocument/2006/relationships/image" Target="../media/image101.emf"/><Relationship Id="rId12" Type="http://schemas.openxmlformats.org/officeDocument/2006/relationships/image" Target="../media/image4.emf"/><Relationship Id="rId33" Type="http://schemas.openxmlformats.org/officeDocument/2006/relationships/control" Target="../activeX/activeX15.xml"/><Relationship Id="rId108" Type="http://schemas.openxmlformats.org/officeDocument/2006/relationships/image" Target="../media/image52.emf"/><Relationship Id="rId129" Type="http://schemas.openxmlformats.org/officeDocument/2006/relationships/control" Target="../activeX/activeX63.xml"/><Relationship Id="rId54" Type="http://schemas.openxmlformats.org/officeDocument/2006/relationships/image" Target="../media/image25.emf"/><Relationship Id="rId75" Type="http://schemas.openxmlformats.org/officeDocument/2006/relationships/control" Target="../activeX/activeX36.xml"/><Relationship Id="rId96" Type="http://schemas.openxmlformats.org/officeDocument/2006/relationships/image" Target="../media/image46.emf"/><Relationship Id="rId140" Type="http://schemas.openxmlformats.org/officeDocument/2006/relationships/image" Target="../media/image68.emf"/><Relationship Id="rId161" Type="http://schemas.openxmlformats.org/officeDocument/2006/relationships/control" Target="../activeX/activeX79.xml"/><Relationship Id="rId182" Type="http://schemas.openxmlformats.org/officeDocument/2006/relationships/image" Target="../media/image89.emf"/><Relationship Id="rId6" Type="http://schemas.openxmlformats.org/officeDocument/2006/relationships/image" Target="../media/image1.emf"/><Relationship Id="rId23" Type="http://schemas.openxmlformats.org/officeDocument/2006/relationships/control" Target="../activeX/activeX10.xml"/><Relationship Id="rId119" Type="http://schemas.openxmlformats.org/officeDocument/2006/relationships/control" Target="../activeX/activeX58.xml"/><Relationship Id="rId44" Type="http://schemas.openxmlformats.org/officeDocument/2006/relationships/image" Target="../media/image20.emf"/><Relationship Id="rId65" Type="http://schemas.openxmlformats.org/officeDocument/2006/relationships/control" Target="../activeX/activeX31.xml"/><Relationship Id="rId86" Type="http://schemas.openxmlformats.org/officeDocument/2006/relationships/image" Target="../media/image41.emf"/><Relationship Id="rId130" Type="http://schemas.openxmlformats.org/officeDocument/2006/relationships/image" Target="../media/image63.emf"/><Relationship Id="rId151" Type="http://schemas.openxmlformats.org/officeDocument/2006/relationships/control" Target="../activeX/activeX74.xml"/><Relationship Id="rId172" Type="http://schemas.openxmlformats.org/officeDocument/2006/relationships/image" Target="../media/image84.emf"/><Relationship Id="rId193" Type="http://schemas.openxmlformats.org/officeDocument/2006/relationships/control" Target="../activeX/activeX95.xml"/><Relationship Id="rId207" Type="http://schemas.openxmlformats.org/officeDocument/2006/relationships/control" Target="../activeX/activeX102.xml"/><Relationship Id="rId13" Type="http://schemas.openxmlformats.org/officeDocument/2006/relationships/control" Target="../activeX/activeX5.xml"/><Relationship Id="rId109" Type="http://schemas.openxmlformats.org/officeDocument/2006/relationships/control" Target="../activeX/activeX53.xml"/><Relationship Id="rId34" Type="http://schemas.openxmlformats.org/officeDocument/2006/relationships/image" Target="../media/image15.emf"/><Relationship Id="rId55" Type="http://schemas.openxmlformats.org/officeDocument/2006/relationships/control" Target="../activeX/activeX26.xml"/><Relationship Id="rId76" Type="http://schemas.openxmlformats.org/officeDocument/2006/relationships/image" Target="../media/image36.emf"/><Relationship Id="rId97" Type="http://schemas.openxmlformats.org/officeDocument/2006/relationships/control" Target="../activeX/activeX47.xml"/><Relationship Id="rId120" Type="http://schemas.openxmlformats.org/officeDocument/2006/relationships/image" Target="../media/image58.emf"/><Relationship Id="rId141" Type="http://schemas.openxmlformats.org/officeDocument/2006/relationships/control" Target="../activeX/activeX69.xml"/><Relationship Id="rId7" Type="http://schemas.openxmlformats.org/officeDocument/2006/relationships/control" Target="../activeX/activeX2.xml"/><Relationship Id="rId162" Type="http://schemas.openxmlformats.org/officeDocument/2006/relationships/image" Target="../media/image79.emf"/><Relationship Id="rId183" Type="http://schemas.openxmlformats.org/officeDocument/2006/relationships/control" Target="../activeX/activeX90.xml"/><Relationship Id="rId24" Type="http://schemas.openxmlformats.org/officeDocument/2006/relationships/image" Target="../media/image10.emf"/><Relationship Id="rId45" Type="http://schemas.openxmlformats.org/officeDocument/2006/relationships/control" Target="../activeX/activeX21.xml"/><Relationship Id="rId66" Type="http://schemas.openxmlformats.org/officeDocument/2006/relationships/image" Target="../media/image31.emf"/><Relationship Id="rId87" Type="http://schemas.openxmlformats.org/officeDocument/2006/relationships/control" Target="../activeX/activeX42.xml"/><Relationship Id="rId110" Type="http://schemas.openxmlformats.org/officeDocument/2006/relationships/image" Target="../media/image53.emf"/><Relationship Id="rId131" Type="http://schemas.openxmlformats.org/officeDocument/2006/relationships/control" Target="../activeX/activeX64.xml"/><Relationship Id="rId152" Type="http://schemas.openxmlformats.org/officeDocument/2006/relationships/image" Target="../media/image74.emf"/><Relationship Id="rId173" Type="http://schemas.openxmlformats.org/officeDocument/2006/relationships/control" Target="../activeX/activeX85.xml"/><Relationship Id="rId194" Type="http://schemas.openxmlformats.org/officeDocument/2006/relationships/image" Target="../media/image95.emf"/><Relationship Id="rId208" Type="http://schemas.openxmlformats.org/officeDocument/2006/relationships/image" Target="../media/image102.emf"/><Relationship Id="rId19" Type="http://schemas.openxmlformats.org/officeDocument/2006/relationships/control" Target="../activeX/activeX8.xml"/><Relationship Id="rId14" Type="http://schemas.openxmlformats.org/officeDocument/2006/relationships/image" Target="../media/image5.emf"/><Relationship Id="rId30" Type="http://schemas.openxmlformats.org/officeDocument/2006/relationships/image" Target="../media/image13.emf"/><Relationship Id="rId35" Type="http://schemas.openxmlformats.org/officeDocument/2006/relationships/control" Target="../activeX/activeX16.xml"/><Relationship Id="rId56" Type="http://schemas.openxmlformats.org/officeDocument/2006/relationships/image" Target="../media/image26.emf"/><Relationship Id="rId77" Type="http://schemas.openxmlformats.org/officeDocument/2006/relationships/control" Target="../activeX/activeX37.xml"/><Relationship Id="rId100" Type="http://schemas.openxmlformats.org/officeDocument/2006/relationships/image" Target="../media/image48.emf"/><Relationship Id="rId105" Type="http://schemas.openxmlformats.org/officeDocument/2006/relationships/control" Target="../activeX/activeX51.xml"/><Relationship Id="rId126" Type="http://schemas.openxmlformats.org/officeDocument/2006/relationships/image" Target="../media/image61.emf"/><Relationship Id="rId147" Type="http://schemas.openxmlformats.org/officeDocument/2006/relationships/control" Target="../activeX/activeX72.xml"/><Relationship Id="rId168" Type="http://schemas.openxmlformats.org/officeDocument/2006/relationships/image" Target="../media/image82.emf"/><Relationship Id="rId8" Type="http://schemas.openxmlformats.org/officeDocument/2006/relationships/image" Target="../media/image2.emf"/><Relationship Id="rId51" Type="http://schemas.openxmlformats.org/officeDocument/2006/relationships/control" Target="../activeX/activeX24.xml"/><Relationship Id="rId72" Type="http://schemas.openxmlformats.org/officeDocument/2006/relationships/image" Target="../media/image34.emf"/><Relationship Id="rId93" Type="http://schemas.openxmlformats.org/officeDocument/2006/relationships/control" Target="../activeX/activeX45.xml"/><Relationship Id="rId98" Type="http://schemas.openxmlformats.org/officeDocument/2006/relationships/image" Target="../media/image47.emf"/><Relationship Id="rId121" Type="http://schemas.openxmlformats.org/officeDocument/2006/relationships/control" Target="../activeX/activeX59.xml"/><Relationship Id="rId142" Type="http://schemas.openxmlformats.org/officeDocument/2006/relationships/image" Target="../media/image69.emf"/><Relationship Id="rId163" Type="http://schemas.openxmlformats.org/officeDocument/2006/relationships/control" Target="../activeX/activeX80.xml"/><Relationship Id="rId184" Type="http://schemas.openxmlformats.org/officeDocument/2006/relationships/image" Target="../media/image90.emf"/><Relationship Id="rId189" Type="http://schemas.openxmlformats.org/officeDocument/2006/relationships/control" Target="../activeX/activeX93.xml"/><Relationship Id="rId3" Type="http://schemas.openxmlformats.org/officeDocument/2006/relationships/drawing" Target="../drawings/drawing1.xml"/><Relationship Id="rId214" Type="http://schemas.openxmlformats.org/officeDocument/2006/relationships/image" Target="../media/image105.emf"/><Relationship Id="rId25" Type="http://schemas.openxmlformats.org/officeDocument/2006/relationships/control" Target="../activeX/activeX11.xml"/><Relationship Id="rId46" Type="http://schemas.openxmlformats.org/officeDocument/2006/relationships/image" Target="../media/image21.emf"/><Relationship Id="rId67" Type="http://schemas.openxmlformats.org/officeDocument/2006/relationships/control" Target="../activeX/activeX32.xml"/><Relationship Id="rId116" Type="http://schemas.openxmlformats.org/officeDocument/2006/relationships/image" Target="../media/image56.emf"/><Relationship Id="rId137" Type="http://schemas.openxmlformats.org/officeDocument/2006/relationships/control" Target="../activeX/activeX67.xml"/><Relationship Id="rId158" Type="http://schemas.openxmlformats.org/officeDocument/2006/relationships/image" Target="../media/image77.emf"/><Relationship Id="rId20" Type="http://schemas.openxmlformats.org/officeDocument/2006/relationships/image" Target="../media/image8.emf"/><Relationship Id="rId41" Type="http://schemas.openxmlformats.org/officeDocument/2006/relationships/control" Target="../activeX/activeX19.xml"/><Relationship Id="rId62" Type="http://schemas.openxmlformats.org/officeDocument/2006/relationships/image" Target="../media/image29.emf"/><Relationship Id="rId83" Type="http://schemas.openxmlformats.org/officeDocument/2006/relationships/control" Target="../activeX/activeX40.xml"/><Relationship Id="rId88" Type="http://schemas.openxmlformats.org/officeDocument/2006/relationships/image" Target="../media/image42.emf"/><Relationship Id="rId111" Type="http://schemas.openxmlformats.org/officeDocument/2006/relationships/control" Target="../activeX/activeX54.xml"/><Relationship Id="rId132" Type="http://schemas.openxmlformats.org/officeDocument/2006/relationships/image" Target="../media/image64.emf"/><Relationship Id="rId153" Type="http://schemas.openxmlformats.org/officeDocument/2006/relationships/control" Target="../activeX/activeX75.xml"/><Relationship Id="rId174" Type="http://schemas.openxmlformats.org/officeDocument/2006/relationships/image" Target="../media/image85.emf"/><Relationship Id="rId179" Type="http://schemas.openxmlformats.org/officeDocument/2006/relationships/control" Target="../activeX/activeX88.xml"/><Relationship Id="rId195" Type="http://schemas.openxmlformats.org/officeDocument/2006/relationships/control" Target="../activeX/activeX96.xml"/><Relationship Id="rId209" Type="http://schemas.openxmlformats.org/officeDocument/2006/relationships/control" Target="../activeX/activeX103.xml"/><Relationship Id="rId190" Type="http://schemas.openxmlformats.org/officeDocument/2006/relationships/image" Target="../media/image93.emf"/><Relationship Id="rId204" Type="http://schemas.openxmlformats.org/officeDocument/2006/relationships/image" Target="../media/image100.emf"/><Relationship Id="rId15" Type="http://schemas.openxmlformats.org/officeDocument/2006/relationships/control" Target="../activeX/activeX6.xml"/><Relationship Id="rId36" Type="http://schemas.openxmlformats.org/officeDocument/2006/relationships/image" Target="../media/image16.emf"/><Relationship Id="rId57" Type="http://schemas.openxmlformats.org/officeDocument/2006/relationships/control" Target="../activeX/activeX27.xml"/><Relationship Id="rId106" Type="http://schemas.openxmlformats.org/officeDocument/2006/relationships/image" Target="../media/image51.emf"/><Relationship Id="rId127" Type="http://schemas.openxmlformats.org/officeDocument/2006/relationships/control" Target="../activeX/activeX62.xml"/><Relationship Id="rId10" Type="http://schemas.openxmlformats.org/officeDocument/2006/relationships/image" Target="../media/image3.emf"/><Relationship Id="rId31" Type="http://schemas.openxmlformats.org/officeDocument/2006/relationships/control" Target="../activeX/activeX14.xml"/><Relationship Id="rId52" Type="http://schemas.openxmlformats.org/officeDocument/2006/relationships/image" Target="../media/image24.emf"/><Relationship Id="rId73" Type="http://schemas.openxmlformats.org/officeDocument/2006/relationships/control" Target="../activeX/activeX35.xml"/><Relationship Id="rId78" Type="http://schemas.openxmlformats.org/officeDocument/2006/relationships/image" Target="../media/image37.emf"/><Relationship Id="rId94" Type="http://schemas.openxmlformats.org/officeDocument/2006/relationships/image" Target="../media/image45.emf"/><Relationship Id="rId99" Type="http://schemas.openxmlformats.org/officeDocument/2006/relationships/control" Target="../activeX/activeX48.xml"/><Relationship Id="rId101" Type="http://schemas.openxmlformats.org/officeDocument/2006/relationships/control" Target="../activeX/activeX49.xml"/><Relationship Id="rId122" Type="http://schemas.openxmlformats.org/officeDocument/2006/relationships/image" Target="../media/image59.emf"/><Relationship Id="rId143" Type="http://schemas.openxmlformats.org/officeDocument/2006/relationships/control" Target="../activeX/activeX70.xml"/><Relationship Id="rId148" Type="http://schemas.openxmlformats.org/officeDocument/2006/relationships/image" Target="../media/image72.emf"/><Relationship Id="rId164" Type="http://schemas.openxmlformats.org/officeDocument/2006/relationships/image" Target="../media/image80.emf"/><Relationship Id="rId169" Type="http://schemas.openxmlformats.org/officeDocument/2006/relationships/control" Target="../activeX/activeX83.xml"/><Relationship Id="rId185" Type="http://schemas.openxmlformats.org/officeDocument/2006/relationships/control" Target="../activeX/activeX91.xml"/><Relationship Id="rId4" Type="http://schemas.openxmlformats.org/officeDocument/2006/relationships/vmlDrawing" Target="../drawings/vmlDrawing1.vml"/><Relationship Id="rId9" Type="http://schemas.openxmlformats.org/officeDocument/2006/relationships/control" Target="../activeX/activeX3.xml"/><Relationship Id="rId180" Type="http://schemas.openxmlformats.org/officeDocument/2006/relationships/image" Target="../media/image88.emf"/><Relationship Id="rId210" Type="http://schemas.openxmlformats.org/officeDocument/2006/relationships/image" Target="../media/image103.emf"/><Relationship Id="rId26" Type="http://schemas.openxmlformats.org/officeDocument/2006/relationships/image" Target="../media/image11.emf"/><Relationship Id="rId47" Type="http://schemas.openxmlformats.org/officeDocument/2006/relationships/control" Target="../activeX/activeX22.xml"/><Relationship Id="rId68" Type="http://schemas.openxmlformats.org/officeDocument/2006/relationships/image" Target="../media/image32.emf"/><Relationship Id="rId89" Type="http://schemas.openxmlformats.org/officeDocument/2006/relationships/control" Target="../activeX/activeX43.xml"/><Relationship Id="rId112" Type="http://schemas.openxmlformats.org/officeDocument/2006/relationships/image" Target="../media/image54.emf"/><Relationship Id="rId133" Type="http://schemas.openxmlformats.org/officeDocument/2006/relationships/control" Target="../activeX/activeX65.xml"/><Relationship Id="rId154" Type="http://schemas.openxmlformats.org/officeDocument/2006/relationships/image" Target="../media/image75.emf"/><Relationship Id="rId175" Type="http://schemas.openxmlformats.org/officeDocument/2006/relationships/control" Target="../activeX/activeX86.xml"/><Relationship Id="rId196" Type="http://schemas.openxmlformats.org/officeDocument/2006/relationships/image" Target="../media/image96.emf"/><Relationship Id="rId200" Type="http://schemas.openxmlformats.org/officeDocument/2006/relationships/image" Target="../media/image98.emf"/><Relationship Id="rId16" Type="http://schemas.openxmlformats.org/officeDocument/2006/relationships/image" Target="../media/image6.emf"/><Relationship Id="rId37" Type="http://schemas.openxmlformats.org/officeDocument/2006/relationships/control" Target="../activeX/activeX17.xml"/><Relationship Id="rId58" Type="http://schemas.openxmlformats.org/officeDocument/2006/relationships/image" Target="../media/image27.emf"/><Relationship Id="rId79" Type="http://schemas.openxmlformats.org/officeDocument/2006/relationships/control" Target="../activeX/activeX38.xml"/><Relationship Id="rId102" Type="http://schemas.openxmlformats.org/officeDocument/2006/relationships/image" Target="../media/image49.emf"/><Relationship Id="rId123" Type="http://schemas.openxmlformats.org/officeDocument/2006/relationships/control" Target="../activeX/activeX60.xml"/><Relationship Id="rId144" Type="http://schemas.openxmlformats.org/officeDocument/2006/relationships/image" Target="../media/image70.emf"/><Relationship Id="rId90" Type="http://schemas.openxmlformats.org/officeDocument/2006/relationships/image" Target="../media/image43.emf"/><Relationship Id="rId165" Type="http://schemas.openxmlformats.org/officeDocument/2006/relationships/control" Target="../activeX/activeX81.xml"/><Relationship Id="rId186" Type="http://schemas.openxmlformats.org/officeDocument/2006/relationships/image" Target="../media/image91.emf"/><Relationship Id="rId211" Type="http://schemas.openxmlformats.org/officeDocument/2006/relationships/control" Target="../activeX/activeX104.xml"/><Relationship Id="rId27" Type="http://schemas.openxmlformats.org/officeDocument/2006/relationships/control" Target="../activeX/activeX12.xml"/><Relationship Id="rId48" Type="http://schemas.openxmlformats.org/officeDocument/2006/relationships/image" Target="../media/image22.emf"/><Relationship Id="rId69" Type="http://schemas.openxmlformats.org/officeDocument/2006/relationships/control" Target="../activeX/activeX33.xml"/><Relationship Id="rId113" Type="http://schemas.openxmlformats.org/officeDocument/2006/relationships/control" Target="../activeX/activeX55.xml"/><Relationship Id="rId134" Type="http://schemas.openxmlformats.org/officeDocument/2006/relationships/image" Target="../media/image65.emf"/><Relationship Id="rId80" Type="http://schemas.openxmlformats.org/officeDocument/2006/relationships/image" Target="../media/image38.emf"/><Relationship Id="rId155" Type="http://schemas.openxmlformats.org/officeDocument/2006/relationships/control" Target="../activeX/activeX76.xml"/><Relationship Id="rId176" Type="http://schemas.openxmlformats.org/officeDocument/2006/relationships/image" Target="../media/image86.emf"/><Relationship Id="rId197" Type="http://schemas.openxmlformats.org/officeDocument/2006/relationships/control" Target="../activeX/activeX97.xml"/><Relationship Id="rId201" Type="http://schemas.openxmlformats.org/officeDocument/2006/relationships/control" Target="../activeX/activeX99.xml"/><Relationship Id="rId17" Type="http://schemas.openxmlformats.org/officeDocument/2006/relationships/control" Target="../activeX/activeX7.xml"/><Relationship Id="rId38" Type="http://schemas.openxmlformats.org/officeDocument/2006/relationships/image" Target="../media/image17.emf"/><Relationship Id="rId59" Type="http://schemas.openxmlformats.org/officeDocument/2006/relationships/control" Target="../activeX/activeX28.xml"/><Relationship Id="rId103" Type="http://schemas.openxmlformats.org/officeDocument/2006/relationships/control" Target="../activeX/activeX50.xml"/><Relationship Id="rId124" Type="http://schemas.openxmlformats.org/officeDocument/2006/relationships/image" Target="../media/image60.emf"/><Relationship Id="rId70" Type="http://schemas.openxmlformats.org/officeDocument/2006/relationships/image" Target="../media/image33.emf"/><Relationship Id="rId91" Type="http://schemas.openxmlformats.org/officeDocument/2006/relationships/control" Target="../activeX/activeX44.xml"/><Relationship Id="rId145" Type="http://schemas.openxmlformats.org/officeDocument/2006/relationships/control" Target="../activeX/activeX71.xml"/><Relationship Id="rId166" Type="http://schemas.openxmlformats.org/officeDocument/2006/relationships/image" Target="../media/image81.emf"/><Relationship Id="rId187" Type="http://schemas.openxmlformats.org/officeDocument/2006/relationships/control" Target="../activeX/activeX92.xml"/><Relationship Id="rId1" Type="http://schemas.openxmlformats.org/officeDocument/2006/relationships/printerSettings" Target="../printerSettings/printerSettings3.bin"/><Relationship Id="rId212" Type="http://schemas.openxmlformats.org/officeDocument/2006/relationships/image" Target="../media/image104.emf"/><Relationship Id="rId28" Type="http://schemas.openxmlformats.org/officeDocument/2006/relationships/image" Target="../media/image12.emf"/><Relationship Id="rId49" Type="http://schemas.openxmlformats.org/officeDocument/2006/relationships/control" Target="../activeX/activeX23.xml"/><Relationship Id="rId114" Type="http://schemas.openxmlformats.org/officeDocument/2006/relationships/image" Target="../media/image55.emf"/><Relationship Id="rId60" Type="http://schemas.openxmlformats.org/officeDocument/2006/relationships/image" Target="../media/image28.emf"/><Relationship Id="rId81" Type="http://schemas.openxmlformats.org/officeDocument/2006/relationships/control" Target="../activeX/activeX39.xml"/><Relationship Id="rId135" Type="http://schemas.openxmlformats.org/officeDocument/2006/relationships/control" Target="../activeX/activeX66.xml"/><Relationship Id="rId156" Type="http://schemas.openxmlformats.org/officeDocument/2006/relationships/image" Target="../media/image76.emf"/><Relationship Id="rId177" Type="http://schemas.openxmlformats.org/officeDocument/2006/relationships/control" Target="../activeX/activeX87.xml"/><Relationship Id="rId198" Type="http://schemas.openxmlformats.org/officeDocument/2006/relationships/image" Target="../media/image97.emf"/><Relationship Id="rId202" Type="http://schemas.openxmlformats.org/officeDocument/2006/relationships/image" Target="../media/image99.emf"/><Relationship Id="rId18" Type="http://schemas.openxmlformats.org/officeDocument/2006/relationships/image" Target="../media/image7.emf"/><Relationship Id="rId39" Type="http://schemas.openxmlformats.org/officeDocument/2006/relationships/control" Target="../activeX/activeX18.xml"/><Relationship Id="rId50" Type="http://schemas.openxmlformats.org/officeDocument/2006/relationships/image" Target="../media/image23.emf"/><Relationship Id="rId104" Type="http://schemas.openxmlformats.org/officeDocument/2006/relationships/image" Target="../media/image50.emf"/><Relationship Id="rId125" Type="http://schemas.openxmlformats.org/officeDocument/2006/relationships/control" Target="../activeX/activeX61.xml"/><Relationship Id="rId146" Type="http://schemas.openxmlformats.org/officeDocument/2006/relationships/image" Target="../media/image71.emf"/><Relationship Id="rId167" Type="http://schemas.openxmlformats.org/officeDocument/2006/relationships/control" Target="../activeX/activeX82.xml"/><Relationship Id="rId188" Type="http://schemas.openxmlformats.org/officeDocument/2006/relationships/image" Target="../media/image92.emf"/><Relationship Id="rId71" Type="http://schemas.openxmlformats.org/officeDocument/2006/relationships/control" Target="../activeX/activeX34.xml"/><Relationship Id="rId92" Type="http://schemas.openxmlformats.org/officeDocument/2006/relationships/image" Target="../media/image44.emf"/><Relationship Id="rId213" Type="http://schemas.openxmlformats.org/officeDocument/2006/relationships/control" Target="../activeX/activeX105.xml"/><Relationship Id="rId2" Type="http://schemas.openxmlformats.org/officeDocument/2006/relationships/printerSettings" Target="../printerSettings/printerSettings4.bin"/><Relationship Id="rId29" Type="http://schemas.openxmlformats.org/officeDocument/2006/relationships/control" Target="../activeX/activeX13.xml"/><Relationship Id="rId40" Type="http://schemas.openxmlformats.org/officeDocument/2006/relationships/image" Target="../media/image18.emf"/><Relationship Id="rId115" Type="http://schemas.openxmlformats.org/officeDocument/2006/relationships/control" Target="../activeX/activeX56.xml"/><Relationship Id="rId136" Type="http://schemas.openxmlformats.org/officeDocument/2006/relationships/image" Target="../media/image66.emf"/><Relationship Id="rId157" Type="http://schemas.openxmlformats.org/officeDocument/2006/relationships/control" Target="../activeX/activeX77.xml"/><Relationship Id="rId178" Type="http://schemas.openxmlformats.org/officeDocument/2006/relationships/image" Target="../media/image87.emf"/><Relationship Id="rId61" Type="http://schemas.openxmlformats.org/officeDocument/2006/relationships/control" Target="../activeX/activeX29.xml"/><Relationship Id="rId82" Type="http://schemas.openxmlformats.org/officeDocument/2006/relationships/image" Target="../media/image39.emf"/><Relationship Id="rId199" Type="http://schemas.openxmlformats.org/officeDocument/2006/relationships/control" Target="../activeX/activeX98.xml"/><Relationship Id="rId203" Type="http://schemas.openxmlformats.org/officeDocument/2006/relationships/control" Target="../activeX/activeX100.xml"/></Relationships>
</file>

<file path=xl/worksheets/_rels/sheet3.xml.rels><?xml version="1.0" encoding="UTF-8" standalone="yes"?>
<Relationships xmlns="http://schemas.openxmlformats.org/package/2006/relationships"><Relationship Id="rId117" Type="http://schemas.openxmlformats.org/officeDocument/2006/relationships/image" Target="../media/image162.emf"/><Relationship Id="rId299" Type="http://schemas.openxmlformats.org/officeDocument/2006/relationships/ctrlProp" Target="../ctrlProps/ctrlProp102.xml"/><Relationship Id="rId21" Type="http://schemas.openxmlformats.org/officeDocument/2006/relationships/control" Target="../activeX/activeX114.xml"/><Relationship Id="rId63" Type="http://schemas.openxmlformats.org/officeDocument/2006/relationships/image" Target="../media/image135.emf"/><Relationship Id="rId159" Type="http://schemas.openxmlformats.org/officeDocument/2006/relationships/image" Target="../media/image183.emf"/><Relationship Id="rId324" Type="http://schemas.openxmlformats.org/officeDocument/2006/relationships/ctrlProp" Target="../ctrlProps/ctrlProp127.xml"/><Relationship Id="rId170" Type="http://schemas.openxmlformats.org/officeDocument/2006/relationships/control" Target="../activeX/activeX189.xml"/><Relationship Id="rId226" Type="http://schemas.openxmlformats.org/officeDocument/2006/relationships/ctrlProp" Target="../ctrlProps/ctrlProp29.xml"/><Relationship Id="rId268" Type="http://schemas.openxmlformats.org/officeDocument/2006/relationships/ctrlProp" Target="../ctrlProps/ctrlProp71.xml"/><Relationship Id="rId32" Type="http://schemas.openxmlformats.org/officeDocument/2006/relationships/control" Target="../activeX/activeX120.xml"/><Relationship Id="rId74" Type="http://schemas.openxmlformats.org/officeDocument/2006/relationships/control" Target="../activeX/activeX141.xml"/><Relationship Id="rId128" Type="http://schemas.openxmlformats.org/officeDocument/2006/relationships/control" Target="../activeX/activeX168.xml"/><Relationship Id="rId335" Type="http://schemas.openxmlformats.org/officeDocument/2006/relationships/ctrlProp" Target="../ctrlProps/ctrlProp138.xml"/><Relationship Id="rId5" Type="http://schemas.openxmlformats.org/officeDocument/2006/relationships/control" Target="../activeX/activeX106.xml"/><Relationship Id="rId181" Type="http://schemas.openxmlformats.org/officeDocument/2006/relationships/control" Target="../activeX/activeX195.xml"/><Relationship Id="rId237" Type="http://schemas.openxmlformats.org/officeDocument/2006/relationships/ctrlProp" Target="../ctrlProps/ctrlProp40.xml"/><Relationship Id="rId279" Type="http://schemas.openxmlformats.org/officeDocument/2006/relationships/ctrlProp" Target="../ctrlProps/ctrlProp82.xml"/><Relationship Id="rId43" Type="http://schemas.openxmlformats.org/officeDocument/2006/relationships/image" Target="../media/image125.emf"/><Relationship Id="rId139" Type="http://schemas.openxmlformats.org/officeDocument/2006/relationships/image" Target="../media/image173.emf"/><Relationship Id="rId290" Type="http://schemas.openxmlformats.org/officeDocument/2006/relationships/ctrlProp" Target="../ctrlProps/ctrlProp93.xml"/><Relationship Id="rId304" Type="http://schemas.openxmlformats.org/officeDocument/2006/relationships/ctrlProp" Target="../ctrlProps/ctrlProp107.xml"/><Relationship Id="rId85" Type="http://schemas.openxmlformats.org/officeDocument/2006/relationships/image" Target="../media/image146.emf"/><Relationship Id="rId150" Type="http://schemas.openxmlformats.org/officeDocument/2006/relationships/control" Target="../activeX/activeX179.xml"/><Relationship Id="rId192" Type="http://schemas.openxmlformats.org/officeDocument/2006/relationships/control" Target="../activeX/activeX201.xml"/><Relationship Id="rId206" Type="http://schemas.openxmlformats.org/officeDocument/2006/relationships/ctrlProp" Target="../ctrlProps/ctrlProp9.xml"/><Relationship Id="rId248" Type="http://schemas.openxmlformats.org/officeDocument/2006/relationships/ctrlProp" Target="../ctrlProps/ctrlProp51.xml"/><Relationship Id="rId12" Type="http://schemas.openxmlformats.org/officeDocument/2006/relationships/image" Target="../media/image110.emf"/><Relationship Id="rId108" Type="http://schemas.openxmlformats.org/officeDocument/2006/relationships/control" Target="../activeX/activeX158.xml"/><Relationship Id="rId315" Type="http://schemas.openxmlformats.org/officeDocument/2006/relationships/ctrlProp" Target="../ctrlProps/ctrlProp118.xml"/><Relationship Id="rId54" Type="http://schemas.openxmlformats.org/officeDocument/2006/relationships/control" Target="../activeX/activeX131.xml"/><Relationship Id="rId96" Type="http://schemas.openxmlformats.org/officeDocument/2006/relationships/control" Target="../activeX/activeX152.xml"/><Relationship Id="rId161" Type="http://schemas.openxmlformats.org/officeDocument/2006/relationships/image" Target="../media/image184.emf"/><Relationship Id="rId217" Type="http://schemas.openxmlformats.org/officeDocument/2006/relationships/ctrlProp" Target="../ctrlProps/ctrlProp20.xml"/><Relationship Id="rId259" Type="http://schemas.openxmlformats.org/officeDocument/2006/relationships/ctrlProp" Target="../ctrlProps/ctrlProp62.xml"/><Relationship Id="rId23" Type="http://schemas.openxmlformats.org/officeDocument/2006/relationships/control" Target="../activeX/activeX115.xml"/><Relationship Id="rId119" Type="http://schemas.openxmlformats.org/officeDocument/2006/relationships/image" Target="../media/image163.emf"/><Relationship Id="rId270" Type="http://schemas.openxmlformats.org/officeDocument/2006/relationships/ctrlProp" Target="../ctrlProps/ctrlProp73.xml"/><Relationship Id="rId326" Type="http://schemas.openxmlformats.org/officeDocument/2006/relationships/ctrlProp" Target="../ctrlProps/ctrlProp129.xml"/><Relationship Id="rId65" Type="http://schemas.openxmlformats.org/officeDocument/2006/relationships/image" Target="../media/image136.emf"/><Relationship Id="rId130" Type="http://schemas.openxmlformats.org/officeDocument/2006/relationships/control" Target="../activeX/activeX169.xml"/><Relationship Id="rId172" Type="http://schemas.openxmlformats.org/officeDocument/2006/relationships/control" Target="../activeX/activeX190.xml"/><Relationship Id="rId228" Type="http://schemas.openxmlformats.org/officeDocument/2006/relationships/ctrlProp" Target="../ctrlProps/ctrlProp31.xml"/><Relationship Id="rId281" Type="http://schemas.openxmlformats.org/officeDocument/2006/relationships/ctrlProp" Target="../ctrlProps/ctrlProp84.xml"/><Relationship Id="rId337" Type="http://schemas.openxmlformats.org/officeDocument/2006/relationships/ctrlProp" Target="../ctrlProps/ctrlProp140.xml"/><Relationship Id="rId34" Type="http://schemas.openxmlformats.org/officeDocument/2006/relationships/control" Target="../activeX/activeX121.xml"/><Relationship Id="rId76" Type="http://schemas.openxmlformats.org/officeDocument/2006/relationships/control" Target="../activeX/activeX142.xml"/><Relationship Id="rId141" Type="http://schemas.openxmlformats.org/officeDocument/2006/relationships/image" Target="../media/image174.emf"/><Relationship Id="rId7" Type="http://schemas.openxmlformats.org/officeDocument/2006/relationships/control" Target="../activeX/activeX107.xml"/><Relationship Id="rId183" Type="http://schemas.openxmlformats.org/officeDocument/2006/relationships/control" Target="../activeX/activeX196.xml"/><Relationship Id="rId239" Type="http://schemas.openxmlformats.org/officeDocument/2006/relationships/ctrlProp" Target="../ctrlProps/ctrlProp42.xml"/><Relationship Id="rId250" Type="http://schemas.openxmlformats.org/officeDocument/2006/relationships/ctrlProp" Target="../ctrlProps/ctrlProp53.xml"/><Relationship Id="rId292" Type="http://schemas.openxmlformats.org/officeDocument/2006/relationships/ctrlProp" Target="../ctrlProps/ctrlProp95.xml"/><Relationship Id="rId306" Type="http://schemas.openxmlformats.org/officeDocument/2006/relationships/ctrlProp" Target="../ctrlProps/ctrlProp109.xml"/><Relationship Id="rId45" Type="http://schemas.openxmlformats.org/officeDocument/2006/relationships/image" Target="../media/image126.emf"/><Relationship Id="rId87" Type="http://schemas.openxmlformats.org/officeDocument/2006/relationships/image" Target="../media/image147.emf"/><Relationship Id="rId110" Type="http://schemas.openxmlformats.org/officeDocument/2006/relationships/control" Target="../activeX/activeX159.xml"/><Relationship Id="rId152" Type="http://schemas.openxmlformats.org/officeDocument/2006/relationships/control" Target="../activeX/activeX180.xml"/><Relationship Id="rId194" Type="http://schemas.openxmlformats.org/officeDocument/2006/relationships/control" Target="../activeX/activeX202.xml"/><Relationship Id="rId208" Type="http://schemas.openxmlformats.org/officeDocument/2006/relationships/ctrlProp" Target="../ctrlProps/ctrlProp11.xml"/><Relationship Id="rId261" Type="http://schemas.openxmlformats.org/officeDocument/2006/relationships/ctrlProp" Target="../ctrlProps/ctrlProp64.xml"/><Relationship Id="rId14" Type="http://schemas.openxmlformats.org/officeDocument/2006/relationships/image" Target="../media/image111.emf"/><Relationship Id="rId35" Type="http://schemas.openxmlformats.org/officeDocument/2006/relationships/image" Target="../media/image121.emf"/><Relationship Id="rId56" Type="http://schemas.openxmlformats.org/officeDocument/2006/relationships/control" Target="../activeX/activeX132.xml"/><Relationship Id="rId77" Type="http://schemas.openxmlformats.org/officeDocument/2006/relationships/image" Target="../media/image142.emf"/><Relationship Id="rId100" Type="http://schemas.openxmlformats.org/officeDocument/2006/relationships/control" Target="../activeX/activeX154.xml"/><Relationship Id="rId282" Type="http://schemas.openxmlformats.org/officeDocument/2006/relationships/ctrlProp" Target="../ctrlProps/ctrlProp85.xml"/><Relationship Id="rId317" Type="http://schemas.openxmlformats.org/officeDocument/2006/relationships/ctrlProp" Target="../ctrlProps/ctrlProp120.xml"/><Relationship Id="rId338" Type="http://schemas.openxmlformats.org/officeDocument/2006/relationships/ctrlProp" Target="../ctrlProps/ctrlProp141.xml"/><Relationship Id="rId8" Type="http://schemas.openxmlformats.org/officeDocument/2006/relationships/image" Target="../media/image108.emf"/><Relationship Id="rId98" Type="http://schemas.openxmlformats.org/officeDocument/2006/relationships/control" Target="../activeX/activeX153.xml"/><Relationship Id="rId121" Type="http://schemas.openxmlformats.org/officeDocument/2006/relationships/image" Target="../media/image164.emf"/><Relationship Id="rId142" Type="http://schemas.openxmlformats.org/officeDocument/2006/relationships/control" Target="../activeX/activeX175.xml"/><Relationship Id="rId163" Type="http://schemas.openxmlformats.org/officeDocument/2006/relationships/image" Target="../media/image185.emf"/><Relationship Id="rId184" Type="http://schemas.openxmlformats.org/officeDocument/2006/relationships/image" Target="../media/image195.emf"/><Relationship Id="rId219" Type="http://schemas.openxmlformats.org/officeDocument/2006/relationships/ctrlProp" Target="../ctrlProps/ctrlProp22.xml"/><Relationship Id="rId230" Type="http://schemas.openxmlformats.org/officeDocument/2006/relationships/ctrlProp" Target="../ctrlProps/ctrlProp33.xml"/><Relationship Id="rId251" Type="http://schemas.openxmlformats.org/officeDocument/2006/relationships/ctrlProp" Target="../ctrlProps/ctrlProp54.xml"/><Relationship Id="rId25" Type="http://schemas.openxmlformats.org/officeDocument/2006/relationships/control" Target="../activeX/activeX116.xml"/><Relationship Id="rId46" Type="http://schemas.openxmlformats.org/officeDocument/2006/relationships/control" Target="../activeX/activeX127.xml"/><Relationship Id="rId67" Type="http://schemas.openxmlformats.org/officeDocument/2006/relationships/image" Target="../media/image137.emf"/><Relationship Id="rId272" Type="http://schemas.openxmlformats.org/officeDocument/2006/relationships/ctrlProp" Target="../ctrlProps/ctrlProp75.xml"/><Relationship Id="rId293" Type="http://schemas.openxmlformats.org/officeDocument/2006/relationships/ctrlProp" Target="../ctrlProps/ctrlProp96.xml"/><Relationship Id="rId307" Type="http://schemas.openxmlformats.org/officeDocument/2006/relationships/ctrlProp" Target="../ctrlProps/ctrlProp110.xml"/><Relationship Id="rId328" Type="http://schemas.openxmlformats.org/officeDocument/2006/relationships/ctrlProp" Target="../ctrlProps/ctrlProp131.xml"/><Relationship Id="rId88" Type="http://schemas.openxmlformats.org/officeDocument/2006/relationships/control" Target="../activeX/activeX148.xml"/><Relationship Id="rId111" Type="http://schemas.openxmlformats.org/officeDocument/2006/relationships/image" Target="../media/image159.emf"/><Relationship Id="rId132" Type="http://schemas.openxmlformats.org/officeDocument/2006/relationships/control" Target="../activeX/activeX170.xml"/><Relationship Id="rId153" Type="http://schemas.openxmlformats.org/officeDocument/2006/relationships/image" Target="../media/image180.emf"/><Relationship Id="rId174" Type="http://schemas.openxmlformats.org/officeDocument/2006/relationships/control" Target="../activeX/activeX191.xml"/><Relationship Id="rId195" Type="http://schemas.openxmlformats.org/officeDocument/2006/relationships/image" Target="../media/image200.emf"/><Relationship Id="rId209" Type="http://schemas.openxmlformats.org/officeDocument/2006/relationships/ctrlProp" Target="../ctrlProps/ctrlProp12.xml"/><Relationship Id="rId220" Type="http://schemas.openxmlformats.org/officeDocument/2006/relationships/ctrlProp" Target="../ctrlProps/ctrlProp23.xml"/><Relationship Id="rId241" Type="http://schemas.openxmlformats.org/officeDocument/2006/relationships/ctrlProp" Target="../ctrlProps/ctrlProp44.xml"/><Relationship Id="rId15" Type="http://schemas.openxmlformats.org/officeDocument/2006/relationships/control" Target="../activeX/activeX111.xml"/><Relationship Id="rId36" Type="http://schemas.openxmlformats.org/officeDocument/2006/relationships/control" Target="../activeX/activeX122.xml"/><Relationship Id="rId57" Type="http://schemas.openxmlformats.org/officeDocument/2006/relationships/image" Target="../media/image132.emf"/><Relationship Id="rId262" Type="http://schemas.openxmlformats.org/officeDocument/2006/relationships/ctrlProp" Target="../ctrlProps/ctrlProp65.xml"/><Relationship Id="rId283" Type="http://schemas.openxmlformats.org/officeDocument/2006/relationships/ctrlProp" Target="../ctrlProps/ctrlProp86.xml"/><Relationship Id="rId318" Type="http://schemas.openxmlformats.org/officeDocument/2006/relationships/ctrlProp" Target="../ctrlProps/ctrlProp121.xml"/><Relationship Id="rId339" Type="http://schemas.openxmlformats.org/officeDocument/2006/relationships/ctrlProp" Target="../ctrlProps/ctrlProp142.xml"/><Relationship Id="rId78" Type="http://schemas.openxmlformats.org/officeDocument/2006/relationships/control" Target="../activeX/activeX143.xml"/><Relationship Id="rId99" Type="http://schemas.openxmlformats.org/officeDocument/2006/relationships/image" Target="../media/image153.emf"/><Relationship Id="rId101" Type="http://schemas.openxmlformats.org/officeDocument/2006/relationships/image" Target="../media/image154.emf"/><Relationship Id="rId122" Type="http://schemas.openxmlformats.org/officeDocument/2006/relationships/control" Target="../activeX/activeX165.xml"/><Relationship Id="rId143" Type="http://schemas.openxmlformats.org/officeDocument/2006/relationships/image" Target="../media/image175.emf"/><Relationship Id="rId164" Type="http://schemas.openxmlformats.org/officeDocument/2006/relationships/control" Target="../activeX/activeX186.xml"/><Relationship Id="rId185" Type="http://schemas.openxmlformats.org/officeDocument/2006/relationships/control" Target="../activeX/activeX197.xml"/><Relationship Id="rId9" Type="http://schemas.openxmlformats.org/officeDocument/2006/relationships/control" Target="../activeX/activeX108.xml"/><Relationship Id="rId210" Type="http://schemas.openxmlformats.org/officeDocument/2006/relationships/ctrlProp" Target="../ctrlProps/ctrlProp13.xml"/><Relationship Id="rId26" Type="http://schemas.openxmlformats.org/officeDocument/2006/relationships/control" Target="../activeX/activeX117.xml"/><Relationship Id="rId231" Type="http://schemas.openxmlformats.org/officeDocument/2006/relationships/ctrlProp" Target="../ctrlProps/ctrlProp34.xml"/><Relationship Id="rId252" Type="http://schemas.openxmlformats.org/officeDocument/2006/relationships/ctrlProp" Target="../ctrlProps/ctrlProp55.xml"/><Relationship Id="rId273" Type="http://schemas.openxmlformats.org/officeDocument/2006/relationships/ctrlProp" Target="../ctrlProps/ctrlProp76.xml"/><Relationship Id="rId294" Type="http://schemas.openxmlformats.org/officeDocument/2006/relationships/ctrlProp" Target="../ctrlProps/ctrlProp97.xml"/><Relationship Id="rId308" Type="http://schemas.openxmlformats.org/officeDocument/2006/relationships/ctrlProp" Target="../ctrlProps/ctrlProp111.xml"/><Relationship Id="rId329" Type="http://schemas.openxmlformats.org/officeDocument/2006/relationships/ctrlProp" Target="../ctrlProps/ctrlProp132.xml"/><Relationship Id="rId47" Type="http://schemas.openxmlformats.org/officeDocument/2006/relationships/image" Target="../media/image127.emf"/><Relationship Id="rId68" Type="http://schemas.openxmlformats.org/officeDocument/2006/relationships/control" Target="../activeX/activeX138.xml"/><Relationship Id="rId89" Type="http://schemas.openxmlformats.org/officeDocument/2006/relationships/image" Target="../media/image148.emf"/><Relationship Id="rId112" Type="http://schemas.openxmlformats.org/officeDocument/2006/relationships/control" Target="../activeX/activeX160.xml"/><Relationship Id="rId133" Type="http://schemas.openxmlformats.org/officeDocument/2006/relationships/image" Target="../media/image170.emf"/><Relationship Id="rId154" Type="http://schemas.openxmlformats.org/officeDocument/2006/relationships/control" Target="../activeX/activeX181.xml"/><Relationship Id="rId175" Type="http://schemas.openxmlformats.org/officeDocument/2006/relationships/image" Target="../media/image191.emf"/><Relationship Id="rId340" Type="http://schemas.openxmlformats.org/officeDocument/2006/relationships/ctrlProp" Target="../ctrlProps/ctrlProp143.xml"/><Relationship Id="rId196" Type="http://schemas.openxmlformats.org/officeDocument/2006/relationships/control" Target="../activeX/activeX203.xml"/><Relationship Id="rId200" Type="http://schemas.openxmlformats.org/officeDocument/2006/relationships/ctrlProp" Target="../ctrlProps/ctrlProp3.xml"/><Relationship Id="rId16" Type="http://schemas.openxmlformats.org/officeDocument/2006/relationships/image" Target="../media/image112.emf"/><Relationship Id="rId221" Type="http://schemas.openxmlformats.org/officeDocument/2006/relationships/ctrlProp" Target="../ctrlProps/ctrlProp24.xml"/><Relationship Id="rId242" Type="http://schemas.openxmlformats.org/officeDocument/2006/relationships/ctrlProp" Target="../ctrlProps/ctrlProp45.xml"/><Relationship Id="rId263" Type="http://schemas.openxmlformats.org/officeDocument/2006/relationships/ctrlProp" Target="../ctrlProps/ctrlProp66.xml"/><Relationship Id="rId284" Type="http://schemas.openxmlformats.org/officeDocument/2006/relationships/ctrlProp" Target="../ctrlProps/ctrlProp87.xml"/><Relationship Id="rId319" Type="http://schemas.openxmlformats.org/officeDocument/2006/relationships/ctrlProp" Target="../ctrlProps/ctrlProp122.xml"/><Relationship Id="rId37" Type="http://schemas.openxmlformats.org/officeDocument/2006/relationships/image" Target="../media/image122.emf"/><Relationship Id="rId58" Type="http://schemas.openxmlformats.org/officeDocument/2006/relationships/control" Target="../activeX/activeX133.xml"/><Relationship Id="rId79" Type="http://schemas.openxmlformats.org/officeDocument/2006/relationships/image" Target="../media/image143.emf"/><Relationship Id="rId102" Type="http://schemas.openxmlformats.org/officeDocument/2006/relationships/control" Target="../activeX/activeX155.xml"/><Relationship Id="rId123" Type="http://schemas.openxmlformats.org/officeDocument/2006/relationships/image" Target="../media/image165.emf"/><Relationship Id="rId144" Type="http://schemas.openxmlformats.org/officeDocument/2006/relationships/control" Target="../activeX/activeX176.xml"/><Relationship Id="rId330" Type="http://schemas.openxmlformats.org/officeDocument/2006/relationships/ctrlProp" Target="../ctrlProps/ctrlProp133.xml"/><Relationship Id="rId90" Type="http://schemas.openxmlformats.org/officeDocument/2006/relationships/control" Target="../activeX/activeX149.xml"/><Relationship Id="rId165" Type="http://schemas.openxmlformats.org/officeDocument/2006/relationships/image" Target="../media/image186.emf"/><Relationship Id="rId186" Type="http://schemas.openxmlformats.org/officeDocument/2006/relationships/image" Target="../media/image196.emf"/><Relationship Id="rId211" Type="http://schemas.openxmlformats.org/officeDocument/2006/relationships/ctrlProp" Target="../ctrlProps/ctrlProp14.xml"/><Relationship Id="rId232" Type="http://schemas.openxmlformats.org/officeDocument/2006/relationships/ctrlProp" Target="../ctrlProps/ctrlProp35.xml"/><Relationship Id="rId253" Type="http://schemas.openxmlformats.org/officeDocument/2006/relationships/ctrlProp" Target="../ctrlProps/ctrlProp56.xml"/><Relationship Id="rId274" Type="http://schemas.openxmlformats.org/officeDocument/2006/relationships/ctrlProp" Target="../ctrlProps/ctrlProp77.xml"/><Relationship Id="rId295" Type="http://schemas.openxmlformats.org/officeDocument/2006/relationships/ctrlProp" Target="../ctrlProps/ctrlProp98.xml"/><Relationship Id="rId309" Type="http://schemas.openxmlformats.org/officeDocument/2006/relationships/ctrlProp" Target="../ctrlProps/ctrlProp112.xml"/><Relationship Id="rId27" Type="http://schemas.openxmlformats.org/officeDocument/2006/relationships/image" Target="../media/image117.emf"/><Relationship Id="rId48" Type="http://schemas.openxmlformats.org/officeDocument/2006/relationships/control" Target="../activeX/activeX128.xml"/><Relationship Id="rId69" Type="http://schemas.openxmlformats.org/officeDocument/2006/relationships/image" Target="../media/image138.emf"/><Relationship Id="rId113" Type="http://schemas.openxmlformats.org/officeDocument/2006/relationships/image" Target="../media/image160.emf"/><Relationship Id="rId134" Type="http://schemas.openxmlformats.org/officeDocument/2006/relationships/control" Target="../activeX/activeX171.xml"/><Relationship Id="rId320" Type="http://schemas.openxmlformats.org/officeDocument/2006/relationships/ctrlProp" Target="../ctrlProps/ctrlProp123.xml"/><Relationship Id="rId80" Type="http://schemas.openxmlformats.org/officeDocument/2006/relationships/control" Target="../activeX/activeX144.xml"/><Relationship Id="rId155" Type="http://schemas.openxmlformats.org/officeDocument/2006/relationships/image" Target="../media/image181.emf"/><Relationship Id="rId176" Type="http://schemas.openxmlformats.org/officeDocument/2006/relationships/control" Target="../activeX/activeX192.xml"/><Relationship Id="rId197" Type="http://schemas.openxmlformats.org/officeDocument/2006/relationships/image" Target="../media/image201.emf"/><Relationship Id="rId341" Type="http://schemas.openxmlformats.org/officeDocument/2006/relationships/ctrlProp" Target="../ctrlProps/ctrlProp144.xml"/><Relationship Id="rId201" Type="http://schemas.openxmlformats.org/officeDocument/2006/relationships/ctrlProp" Target="../ctrlProps/ctrlProp4.xml"/><Relationship Id="rId222" Type="http://schemas.openxmlformats.org/officeDocument/2006/relationships/ctrlProp" Target="../ctrlProps/ctrlProp25.xml"/><Relationship Id="rId243" Type="http://schemas.openxmlformats.org/officeDocument/2006/relationships/ctrlProp" Target="../ctrlProps/ctrlProp46.xml"/><Relationship Id="rId264" Type="http://schemas.openxmlformats.org/officeDocument/2006/relationships/ctrlProp" Target="../ctrlProps/ctrlProp67.xml"/><Relationship Id="rId285" Type="http://schemas.openxmlformats.org/officeDocument/2006/relationships/ctrlProp" Target="../ctrlProps/ctrlProp88.xml"/><Relationship Id="rId17" Type="http://schemas.openxmlformats.org/officeDocument/2006/relationships/control" Target="../activeX/activeX112.xml"/><Relationship Id="rId38" Type="http://schemas.openxmlformats.org/officeDocument/2006/relationships/control" Target="../activeX/activeX123.xml"/><Relationship Id="rId59" Type="http://schemas.openxmlformats.org/officeDocument/2006/relationships/image" Target="../media/image133.emf"/><Relationship Id="rId103" Type="http://schemas.openxmlformats.org/officeDocument/2006/relationships/image" Target="../media/image155.emf"/><Relationship Id="rId124" Type="http://schemas.openxmlformats.org/officeDocument/2006/relationships/control" Target="../activeX/activeX166.xml"/><Relationship Id="rId310" Type="http://schemas.openxmlformats.org/officeDocument/2006/relationships/ctrlProp" Target="../ctrlProps/ctrlProp113.xml"/><Relationship Id="rId70" Type="http://schemas.openxmlformats.org/officeDocument/2006/relationships/control" Target="../activeX/activeX139.xml"/><Relationship Id="rId91" Type="http://schemas.openxmlformats.org/officeDocument/2006/relationships/image" Target="../media/image149.emf"/><Relationship Id="rId145" Type="http://schemas.openxmlformats.org/officeDocument/2006/relationships/image" Target="../media/image176.emf"/><Relationship Id="rId166" Type="http://schemas.openxmlformats.org/officeDocument/2006/relationships/control" Target="../activeX/activeX187.xml"/><Relationship Id="rId187" Type="http://schemas.openxmlformats.org/officeDocument/2006/relationships/control" Target="../activeX/activeX198.xml"/><Relationship Id="rId331" Type="http://schemas.openxmlformats.org/officeDocument/2006/relationships/ctrlProp" Target="../ctrlProps/ctrlProp134.xml"/><Relationship Id="rId1" Type="http://schemas.openxmlformats.org/officeDocument/2006/relationships/printerSettings" Target="../printerSettings/printerSettings5.bin"/><Relationship Id="rId212" Type="http://schemas.openxmlformats.org/officeDocument/2006/relationships/ctrlProp" Target="../ctrlProps/ctrlProp15.xml"/><Relationship Id="rId233" Type="http://schemas.openxmlformats.org/officeDocument/2006/relationships/ctrlProp" Target="../ctrlProps/ctrlProp36.xml"/><Relationship Id="rId254" Type="http://schemas.openxmlformats.org/officeDocument/2006/relationships/ctrlProp" Target="../ctrlProps/ctrlProp57.xml"/><Relationship Id="rId28" Type="http://schemas.openxmlformats.org/officeDocument/2006/relationships/control" Target="../activeX/activeX118.xml"/><Relationship Id="rId49" Type="http://schemas.openxmlformats.org/officeDocument/2006/relationships/image" Target="../media/image128.emf"/><Relationship Id="rId114" Type="http://schemas.openxmlformats.org/officeDocument/2006/relationships/control" Target="../activeX/activeX161.xml"/><Relationship Id="rId275" Type="http://schemas.openxmlformats.org/officeDocument/2006/relationships/ctrlProp" Target="../ctrlProps/ctrlProp78.xml"/><Relationship Id="rId296" Type="http://schemas.openxmlformats.org/officeDocument/2006/relationships/ctrlProp" Target="../ctrlProps/ctrlProp99.xml"/><Relationship Id="rId300" Type="http://schemas.openxmlformats.org/officeDocument/2006/relationships/ctrlProp" Target="../ctrlProps/ctrlProp103.xml"/><Relationship Id="rId60" Type="http://schemas.openxmlformats.org/officeDocument/2006/relationships/control" Target="../activeX/activeX134.xml"/><Relationship Id="rId81" Type="http://schemas.openxmlformats.org/officeDocument/2006/relationships/image" Target="../media/image144.emf"/><Relationship Id="rId135" Type="http://schemas.openxmlformats.org/officeDocument/2006/relationships/image" Target="../media/image171.emf"/><Relationship Id="rId156" Type="http://schemas.openxmlformats.org/officeDocument/2006/relationships/control" Target="../activeX/activeX182.xml"/><Relationship Id="rId177" Type="http://schemas.openxmlformats.org/officeDocument/2006/relationships/control" Target="../activeX/activeX193.xml"/><Relationship Id="rId198" Type="http://schemas.openxmlformats.org/officeDocument/2006/relationships/ctrlProp" Target="../ctrlProps/ctrlProp1.xml"/><Relationship Id="rId321" Type="http://schemas.openxmlformats.org/officeDocument/2006/relationships/ctrlProp" Target="../ctrlProps/ctrlProp124.xml"/><Relationship Id="rId342" Type="http://schemas.openxmlformats.org/officeDocument/2006/relationships/ctrlProp" Target="../ctrlProps/ctrlProp145.xml"/><Relationship Id="rId202" Type="http://schemas.openxmlformats.org/officeDocument/2006/relationships/ctrlProp" Target="../ctrlProps/ctrlProp5.xml"/><Relationship Id="rId223" Type="http://schemas.openxmlformats.org/officeDocument/2006/relationships/ctrlProp" Target="../ctrlProps/ctrlProp26.xml"/><Relationship Id="rId244" Type="http://schemas.openxmlformats.org/officeDocument/2006/relationships/ctrlProp" Target="../ctrlProps/ctrlProp47.xml"/><Relationship Id="rId18" Type="http://schemas.openxmlformats.org/officeDocument/2006/relationships/image" Target="../media/image113.emf"/><Relationship Id="rId39" Type="http://schemas.openxmlformats.org/officeDocument/2006/relationships/image" Target="../media/image123.emf"/><Relationship Id="rId265" Type="http://schemas.openxmlformats.org/officeDocument/2006/relationships/ctrlProp" Target="../ctrlProps/ctrlProp68.xml"/><Relationship Id="rId286" Type="http://schemas.openxmlformats.org/officeDocument/2006/relationships/ctrlProp" Target="../ctrlProps/ctrlProp89.xml"/><Relationship Id="rId50" Type="http://schemas.openxmlformats.org/officeDocument/2006/relationships/control" Target="../activeX/activeX129.xml"/><Relationship Id="rId104" Type="http://schemas.openxmlformats.org/officeDocument/2006/relationships/control" Target="../activeX/activeX156.xml"/><Relationship Id="rId125" Type="http://schemas.openxmlformats.org/officeDocument/2006/relationships/image" Target="../media/image166.emf"/><Relationship Id="rId146" Type="http://schemas.openxmlformats.org/officeDocument/2006/relationships/control" Target="../activeX/activeX177.xml"/><Relationship Id="rId167" Type="http://schemas.openxmlformats.org/officeDocument/2006/relationships/image" Target="../media/image187.emf"/><Relationship Id="rId188" Type="http://schemas.openxmlformats.org/officeDocument/2006/relationships/image" Target="../media/image197.emf"/><Relationship Id="rId311" Type="http://schemas.openxmlformats.org/officeDocument/2006/relationships/ctrlProp" Target="../ctrlProps/ctrlProp114.xml"/><Relationship Id="rId332" Type="http://schemas.openxmlformats.org/officeDocument/2006/relationships/ctrlProp" Target="../ctrlProps/ctrlProp135.xml"/><Relationship Id="rId71" Type="http://schemas.openxmlformats.org/officeDocument/2006/relationships/image" Target="../media/image139.emf"/><Relationship Id="rId92" Type="http://schemas.openxmlformats.org/officeDocument/2006/relationships/control" Target="../activeX/activeX150.xml"/><Relationship Id="rId213" Type="http://schemas.openxmlformats.org/officeDocument/2006/relationships/ctrlProp" Target="../ctrlProps/ctrlProp16.xml"/><Relationship Id="rId234" Type="http://schemas.openxmlformats.org/officeDocument/2006/relationships/ctrlProp" Target="../ctrlProps/ctrlProp37.xml"/><Relationship Id="rId2" Type="http://schemas.openxmlformats.org/officeDocument/2006/relationships/printerSettings" Target="../printerSettings/printerSettings6.bin"/><Relationship Id="rId29" Type="http://schemas.openxmlformats.org/officeDocument/2006/relationships/image" Target="../media/image118.emf"/><Relationship Id="rId255" Type="http://schemas.openxmlformats.org/officeDocument/2006/relationships/ctrlProp" Target="../ctrlProps/ctrlProp58.xml"/><Relationship Id="rId276" Type="http://schemas.openxmlformats.org/officeDocument/2006/relationships/ctrlProp" Target="../ctrlProps/ctrlProp79.xml"/><Relationship Id="rId297" Type="http://schemas.openxmlformats.org/officeDocument/2006/relationships/ctrlProp" Target="../ctrlProps/ctrlProp100.xml"/><Relationship Id="rId40" Type="http://schemas.openxmlformats.org/officeDocument/2006/relationships/control" Target="../activeX/activeX124.xml"/><Relationship Id="rId115" Type="http://schemas.openxmlformats.org/officeDocument/2006/relationships/image" Target="../media/image161.emf"/><Relationship Id="rId136" Type="http://schemas.openxmlformats.org/officeDocument/2006/relationships/control" Target="../activeX/activeX172.xml"/><Relationship Id="rId157" Type="http://schemas.openxmlformats.org/officeDocument/2006/relationships/image" Target="../media/image182.emf"/><Relationship Id="rId178" Type="http://schemas.openxmlformats.org/officeDocument/2006/relationships/image" Target="../media/image192.emf"/><Relationship Id="rId301" Type="http://schemas.openxmlformats.org/officeDocument/2006/relationships/ctrlProp" Target="../ctrlProps/ctrlProp104.xml"/><Relationship Id="rId322" Type="http://schemas.openxmlformats.org/officeDocument/2006/relationships/ctrlProp" Target="../ctrlProps/ctrlProp125.xml"/><Relationship Id="rId343" Type="http://schemas.openxmlformats.org/officeDocument/2006/relationships/ctrlProp" Target="../ctrlProps/ctrlProp146.xml"/><Relationship Id="rId61" Type="http://schemas.openxmlformats.org/officeDocument/2006/relationships/image" Target="../media/image134.emf"/><Relationship Id="rId82" Type="http://schemas.openxmlformats.org/officeDocument/2006/relationships/control" Target="../activeX/activeX145.xml"/><Relationship Id="rId199" Type="http://schemas.openxmlformats.org/officeDocument/2006/relationships/ctrlProp" Target="../ctrlProps/ctrlProp2.xml"/><Relationship Id="rId203" Type="http://schemas.openxmlformats.org/officeDocument/2006/relationships/ctrlProp" Target="../ctrlProps/ctrlProp6.xml"/><Relationship Id="rId19" Type="http://schemas.openxmlformats.org/officeDocument/2006/relationships/control" Target="../activeX/activeX113.xml"/><Relationship Id="rId224" Type="http://schemas.openxmlformats.org/officeDocument/2006/relationships/ctrlProp" Target="../ctrlProps/ctrlProp27.xml"/><Relationship Id="rId245" Type="http://schemas.openxmlformats.org/officeDocument/2006/relationships/ctrlProp" Target="../ctrlProps/ctrlProp48.xml"/><Relationship Id="rId266" Type="http://schemas.openxmlformats.org/officeDocument/2006/relationships/ctrlProp" Target="../ctrlProps/ctrlProp69.xml"/><Relationship Id="rId287" Type="http://schemas.openxmlformats.org/officeDocument/2006/relationships/ctrlProp" Target="../ctrlProps/ctrlProp90.xml"/><Relationship Id="rId30" Type="http://schemas.openxmlformats.org/officeDocument/2006/relationships/control" Target="../activeX/activeX119.xml"/><Relationship Id="rId105" Type="http://schemas.openxmlformats.org/officeDocument/2006/relationships/image" Target="../media/image156.emf"/><Relationship Id="rId126" Type="http://schemas.openxmlformats.org/officeDocument/2006/relationships/control" Target="../activeX/activeX167.xml"/><Relationship Id="rId147" Type="http://schemas.openxmlformats.org/officeDocument/2006/relationships/image" Target="../media/image177.emf"/><Relationship Id="rId168" Type="http://schemas.openxmlformats.org/officeDocument/2006/relationships/control" Target="../activeX/activeX188.xml"/><Relationship Id="rId312" Type="http://schemas.openxmlformats.org/officeDocument/2006/relationships/ctrlProp" Target="../ctrlProps/ctrlProp115.xml"/><Relationship Id="rId333" Type="http://schemas.openxmlformats.org/officeDocument/2006/relationships/ctrlProp" Target="../ctrlProps/ctrlProp136.xml"/><Relationship Id="rId51" Type="http://schemas.openxmlformats.org/officeDocument/2006/relationships/image" Target="../media/image129.emf"/><Relationship Id="rId72" Type="http://schemas.openxmlformats.org/officeDocument/2006/relationships/control" Target="../activeX/activeX140.xml"/><Relationship Id="rId93" Type="http://schemas.openxmlformats.org/officeDocument/2006/relationships/image" Target="../media/image150.emf"/><Relationship Id="rId189" Type="http://schemas.openxmlformats.org/officeDocument/2006/relationships/control" Target="../activeX/activeX199.xml"/><Relationship Id="rId3" Type="http://schemas.openxmlformats.org/officeDocument/2006/relationships/drawing" Target="../drawings/drawing2.xml"/><Relationship Id="rId214" Type="http://schemas.openxmlformats.org/officeDocument/2006/relationships/ctrlProp" Target="../ctrlProps/ctrlProp17.xml"/><Relationship Id="rId235" Type="http://schemas.openxmlformats.org/officeDocument/2006/relationships/ctrlProp" Target="../ctrlProps/ctrlProp38.xml"/><Relationship Id="rId256" Type="http://schemas.openxmlformats.org/officeDocument/2006/relationships/ctrlProp" Target="../ctrlProps/ctrlProp59.xml"/><Relationship Id="rId277" Type="http://schemas.openxmlformats.org/officeDocument/2006/relationships/ctrlProp" Target="../ctrlProps/ctrlProp80.xml"/><Relationship Id="rId298" Type="http://schemas.openxmlformats.org/officeDocument/2006/relationships/ctrlProp" Target="../ctrlProps/ctrlProp101.xml"/><Relationship Id="rId116" Type="http://schemas.openxmlformats.org/officeDocument/2006/relationships/control" Target="../activeX/activeX162.xml"/><Relationship Id="rId137" Type="http://schemas.openxmlformats.org/officeDocument/2006/relationships/image" Target="../media/image172.emf"/><Relationship Id="rId158" Type="http://schemas.openxmlformats.org/officeDocument/2006/relationships/control" Target="../activeX/activeX183.xml"/><Relationship Id="rId302" Type="http://schemas.openxmlformats.org/officeDocument/2006/relationships/ctrlProp" Target="../ctrlProps/ctrlProp105.xml"/><Relationship Id="rId323" Type="http://schemas.openxmlformats.org/officeDocument/2006/relationships/ctrlProp" Target="../ctrlProps/ctrlProp126.xml"/><Relationship Id="rId344" Type="http://schemas.openxmlformats.org/officeDocument/2006/relationships/ctrlProp" Target="../ctrlProps/ctrlProp147.xml"/><Relationship Id="rId20" Type="http://schemas.openxmlformats.org/officeDocument/2006/relationships/image" Target="../media/image114.emf"/><Relationship Id="rId41" Type="http://schemas.openxmlformats.org/officeDocument/2006/relationships/image" Target="../media/image124.emf"/><Relationship Id="rId62" Type="http://schemas.openxmlformats.org/officeDocument/2006/relationships/control" Target="../activeX/activeX135.xml"/><Relationship Id="rId83" Type="http://schemas.openxmlformats.org/officeDocument/2006/relationships/image" Target="../media/image145.emf"/><Relationship Id="rId179" Type="http://schemas.openxmlformats.org/officeDocument/2006/relationships/control" Target="../activeX/activeX194.xml"/><Relationship Id="rId190" Type="http://schemas.openxmlformats.org/officeDocument/2006/relationships/control" Target="../activeX/activeX200.xml"/><Relationship Id="rId204" Type="http://schemas.openxmlformats.org/officeDocument/2006/relationships/ctrlProp" Target="../ctrlProps/ctrlProp7.xml"/><Relationship Id="rId225" Type="http://schemas.openxmlformats.org/officeDocument/2006/relationships/ctrlProp" Target="../ctrlProps/ctrlProp28.xml"/><Relationship Id="rId246" Type="http://schemas.openxmlformats.org/officeDocument/2006/relationships/ctrlProp" Target="../ctrlProps/ctrlProp49.xml"/><Relationship Id="rId267" Type="http://schemas.openxmlformats.org/officeDocument/2006/relationships/ctrlProp" Target="../ctrlProps/ctrlProp70.xml"/><Relationship Id="rId288" Type="http://schemas.openxmlformats.org/officeDocument/2006/relationships/ctrlProp" Target="../ctrlProps/ctrlProp91.xml"/><Relationship Id="rId106" Type="http://schemas.openxmlformats.org/officeDocument/2006/relationships/control" Target="../activeX/activeX157.xml"/><Relationship Id="rId127" Type="http://schemas.openxmlformats.org/officeDocument/2006/relationships/image" Target="../media/image167.emf"/><Relationship Id="rId313" Type="http://schemas.openxmlformats.org/officeDocument/2006/relationships/ctrlProp" Target="../ctrlProps/ctrlProp116.xml"/><Relationship Id="rId10" Type="http://schemas.openxmlformats.org/officeDocument/2006/relationships/image" Target="../media/image109.emf"/><Relationship Id="rId31" Type="http://schemas.openxmlformats.org/officeDocument/2006/relationships/image" Target="../media/image119.emf"/><Relationship Id="rId52" Type="http://schemas.openxmlformats.org/officeDocument/2006/relationships/control" Target="../activeX/activeX130.xml"/><Relationship Id="rId73" Type="http://schemas.openxmlformats.org/officeDocument/2006/relationships/image" Target="../media/image140.emf"/><Relationship Id="rId94" Type="http://schemas.openxmlformats.org/officeDocument/2006/relationships/control" Target="../activeX/activeX151.xml"/><Relationship Id="rId148" Type="http://schemas.openxmlformats.org/officeDocument/2006/relationships/control" Target="../activeX/activeX178.xml"/><Relationship Id="rId169" Type="http://schemas.openxmlformats.org/officeDocument/2006/relationships/image" Target="../media/image188.emf"/><Relationship Id="rId334" Type="http://schemas.openxmlformats.org/officeDocument/2006/relationships/ctrlProp" Target="../ctrlProps/ctrlProp137.xml"/><Relationship Id="rId4" Type="http://schemas.openxmlformats.org/officeDocument/2006/relationships/vmlDrawing" Target="../drawings/vmlDrawing2.vml"/><Relationship Id="rId180" Type="http://schemas.openxmlformats.org/officeDocument/2006/relationships/image" Target="../media/image193.emf"/><Relationship Id="rId215" Type="http://schemas.openxmlformats.org/officeDocument/2006/relationships/ctrlProp" Target="../ctrlProps/ctrlProp18.xml"/><Relationship Id="rId236" Type="http://schemas.openxmlformats.org/officeDocument/2006/relationships/ctrlProp" Target="../ctrlProps/ctrlProp39.xml"/><Relationship Id="rId257" Type="http://schemas.openxmlformats.org/officeDocument/2006/relationships/ctrlProp" Target="../ctrlProps/ctrlProp60.xml"/><Relationship Id="rId278" Type="http://schemas.openxmlformats.org/officeDocument/2006/relationships/ctrlProp" Target="../ctrlProps/ctrlProp81.xml"/><Relationship Id="rId303" Type="http://schemas.openxmlformats.org/officeDocument/2006/relationships/ctrlProp" Target="../ctrlProps/ctrlProp106.xml"/><Relationship Id="rId42" Type="http://schemas.openxmlformats.org/officeDocument/2006/relationships/control" Target="../activeX/activeX125.xml"/><Relationship Id="rId84" Type="http://schemas.openxmlformats.org/officeDocument/2006/relationships/control" Target="../activeX/activeX146.xml"/><Relationship Id="rId138" Type="http://schemas.openxmlformats.org/officeDocument/2006/relationships/control" Target="../activeX/activeX173.xml"/><Relationship Id="rId345" Type="http://schemas.openxmlformats.org/officeDocument/2006/relationships/comments" Target="../comments1.xml"/><Relationship Id="rId191" Type="http://schemas.openxmlformats.org/officeDocument/2006/relationships/image" Target="../media/image198.emf"/><Relationship Id="rId205" Type="http://schemas.openxmlformats.org/officeDocument/2006/relationships/ctrlProp" Target="../ctrlProps/ctrlProp8.xml"/><Relationship Id="rId247" Type="http://schemas.openxmlformats.org/officeDocument/2006/relationships/ctrlProp" Target="../ctrlProps/ctrlProp50.xml"/><Relationship Id="rId107" Type="http://schemas.openxmlformats.org/officeDocument/2006/relationships/image" Target="../media/image157.emf"/><Relationship Id="rId289" Type="http://schemas.openxmlformats.org/officeDocument/2006/relationships/ctrlProp" Target="../ctrlProps/ctrlProp92.xml"/><Relationship Id="rId11" Type="http://schemas.openxmlformats.org/officeDocument/2006/relationships/control" Target="../activeX/activeX109.xml"/><Relationship Id="rId53" Type="http://schemas.openxmlformats.org/officeDocument/2006/relationships/image" Target="../media/image130.emf"/><Relationship Id="rId149" Type="http://schemas.openxmlformats.org/officeDocument/2006/relationships/image" Target="../media/image178.emf"/><Relationship Id="rId314" Type="http://schemas.openxmlformats.org/officeDocument/2006/relationships/ctrlProp" Target="../ctrlProps/ctrlProp117.xml"/><Relationship Id="rId95" Type="http://schemas.openxmlformats.org/officeDocument/2006/relationships/image" Target="../media/image151.emf"/><Relationship Id="rId160" Type="http://schemas.openxmlformats.org/officeDocument/2006/relationships/control" Target="../activeX/activeX184.xml"/><Relationship Id="rId216" Type="http://schemas.openxmlformats.org/officeDocument/2006/relationships/ctrlProp" Target="../ctrlProps/ctrlProp19.xml"/><Relationship Id="rId258" Type="http://schemas.openxmlformats.org/officeDocument/2006/relationships/ctrlProp" Target="../ctrlProps/ctrlProp61.xml"/><Relationship Id="rId22" Type="http://schemas.openxmlformats.org/officeDocument/2006/relationships/image" Target="../media/image115.emf"/><Relationship Id="rId64" Type="http://schemas.openxmlformats.org/officeDocument/2006/relationships/control" Target="../activeX/activeX136.xml"/><Relationship Id="rId118" Type="http://schemas.openxmlformats.org/officeDocument/2006/relationships/control" Target="../activeX/activeX163.xml"/><Relationship Id="rId325" Type="http://schemas.openxmlformats.org/officeDocument/2006/relationships/ctrlProp" Target="../ctrlProps/ctrlProp128.xml"/><Relationship Id="rId171" Type="http://schemas.openxmlformats.org/officeDocument/2006/relationships/image" Target="../media/image189.emf"/><Relationship Id="rId227" Type="http://schemas.openxmlformats.org/officeDocument/2006/relationships/ctrlProp" Target="../ctrlProps/ctrlProp30.xml"/><Relationship Id="rId269" Type="http://schemas.openxmlformats.org/officeDocument/2006/relationships/ctrlProp" Target="../ctrlProps/ctrlProp72.xml"/><Relationship Id="rId33" Type="http://schemas.openxmlformats.org/officeDocument/2006/relationships/image" Target="../media/image120.emf"/><Relationship Id="rId129" Type="http://schemas.openxmlformats.org/officeDocument/2006/relationships/image" Target="../media/image168.emf"/><Relationship Id="rId280" Type="http://schemas.openxmlformats.org/officeDocument/2006/relationships/ctrlProp" Target="../ctrlProps/ctrlProp83.xml"/><Relationship Id="rId336" Type="http://schemas.openxmlformats.org/officeDocument/2006/relationships/ctrlProp" Target="../ctrlProps/ctrlProp139.xml"/><Relationship Id="rId75" Type="http://schemas.openxmlformats.org/officeDocument/2006/relationships/image" Target="../media/image141.emf"/><Relationship Id="rId140" Type="http://schemas.openxmlformats.org/officeDocument/2006/relationships/control" Target="../activeX/activeX174.xml"/><Relationship Id="rId182" Type="http://schemas.openxmlformats.org/officeDocument/2006/relationships/image" Target="../media/image194.emf"/><Relationship Id="rId6" Type="http://schemas.openxmlformats.org/officeDocument/2006/relationships/image" Target="../media/image107.emf"/><Relationship Id="rId238" Type="http://schemas.openxmlformats.org/officeDocument/2006/relationships/ctrlProp" Target="../ctrlProps/ctrlProp41.xml"/><Relationship Id="rId291" Type="http://schemas.openxmlformats.org/officeDocument/2006/relationships/ctrlProp" Target="../ctrlProps/ctrlProp94.xml"/><Relationship Id="rId305" Type="http://schemas.openxmlformats.org/officeDocument/2006/relationships/ctrlProp" Target="../ctrlProps/ctrlProp108.xml"/><Relationship Id="rId44" Type="http://schemas.openxmlformats.org/officeDocument/2006/relationships/control" Target="../activeX/activeX126.xml"/><Relationship Id="rId86" Type="http://schemas.openxmlformats.org/officeDocument/2006/relationships/control" Target="../activeX/activeX147.xml"/><Relationship Id="rId151" Type="http://schemas.openxmlformats.org/officeDocument/2006/relationships/image" Target="../media/image179.emf"/><Relationship Id="rId193" Type="http://schemas.openxmlformats.org/officeDocument/2006/relationships/image" Target="../media/image199.emf"/><Relationship Id="rId207" Type="http://schemas.openxmlformats.org/officeDocument/2006/relationships/ctrlProp" Target="../ctrlProps/ctrlProp10.xml"/><Relationship Id="rId249" Type="http://schemas.openxmlformats.org/officeDocument/2006/relationships/ctrlProp" Target="../ctrlProps/ctrlProp52.xml"/><Relationship Id="rId13" Type="http://schemas.openxmlformats.org/officeDocument/2006/relationships/control" Target="../activeX/activeX110.xml"/><Relationship Id="rId109" Type="http://schemas.openxmlformats.org/officeDocument/2006/relationships/image" Target="../media/image158.emf"/><Relationship Id="rId260" Type="http://schemas.openxmlformats.org/officeDocument/2006/relationships/ctrlProp" Target="../ctrlProps/ctrlProp63.xml"/><Relationship Id="rId316" Type="http://schemas.openxmlformats.org/officeDocument/2006/relationships/ctrlProp" Target="../ctrlProps/ctrlProp119.xml"/><Relationship Id="rId55" Type="http://schemas.openxmlformats.org/officeDocument/2006/relationships/image" Target="../media/image131.emf"/><Relationship Id="rId97" Type="http://schemas.openxmlformats.org/officeDocument/2006/relationships/image" Target="../media/image152.emf"/><Relationship Id="rId120" Type="http://schemas.openxmlformats.org/officeDocument/2006/relationships/control" Target="../activeX/activeX164.xml"/><Relationship Id="rId162" Type="http://schemas.openxmlformats.org/officeDocument/2006/relationships/control" Target="../activeX/activeX185.xml"/><Relationship Id="rId218" Type="http://schemas.openxmlformats.org/officeDocument/2006/relationships/ctrlProp" Target="../ctrlProps/ctrlProp21.xml"/><Relationship Id="rId271" Type="http://schemas.openxmlformats.org/officeDocument/2006/relationships/ctrlProp" Target="../ctrlProps/ctrlProp74.xml"/><Relationship Id="rId24" Type="http://schemas.openxmlformats.org/officeDocument/2006/relationships/image" Target="../media/image116.emf"/><Relationship Id="rId66" Type="http://schemas.openxmlformats.org/officeDocument/2006/relationships/control" Target="../activeX/activeX137.xml"/><Relationship Id="rId131" Type="http://schemas.openxmlformats.org/officeDocument/2006/relationships/image" Target="../media/image169.emf"/><Relationship Id="rId327" Type="http://schemas.openxmlformats.org/officeDocument/2006/relationships/ctrlProp" Target="../ctrlProps/ctrlProp130.xml"/><Relationship Id="rId173" Type="http://schemas.openxmlformats.org/officeDocument/2006/relationships/image" Target="../media/image190.emf"/><Relationship Id="rId229" Type="http://schemas.openxmlformats.org/officeDocument/2006/relationships/ctrlProp" Target="../ctrlProps/ctrlProp32.xml"/><Relationship Id="rId240"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L45"/>
  <sheetViews>
    <sheetView showGridLines="0" showRowColHeaders="0" zoomScaleNormal="100" workbookViewId="0">
      <selection activeCell="H14" sqref="H14"/>
    </sheetView>
  </sheetViews>
  <sheetFormatPr defaultColWidth="0" defaultRowHeight="13.5" zeroHeight="1"/>
  <cols>
    <col min="1" max="1" width="4.375" customWidth="1"/>
    <col min="2" max="2" width="11.125" customWidth="1"/>
    <col min="3" max="6" width="9" customWidth="1"/>
    <col min="7" max="7" width="8.5" customWidth="1"/>
    <col min="8" max="8" width="9.375" customWidth="1"/>
    <col min="9" max="9" width="7.125" customWidth="1"/>
    <col min="10" max="10" width="7.625" customWidth="1"/>
    <col min="11" max="11" width="6.5" customWidth="1"/>
    <col min="12" max="12" width="5.75" customWidth="1"/>
    <col min="13" max="16384" width="9" hidden="1"/>
  </cols>
  <sheetData>
    <row r="1" spans="1:12"/>
    <row r="2" spans="1:12" ht="22.5">
      <c r="A2" s="419"/>
      <c r="B2" s="443" t="s">
        <v>411</v>
      </c>
      <c r="C2" s="444"/>
      <c r="D2" s="444"/>
      <c r="E2" s="444"/>
      <c r="F2" s="444"/>
      <c r="G2" s="444"/>
      <c r="H2" s="444"/>
      <c r="I2" s="444"/>
      <c r="J2" s="444"/>
    </row>
    <row r="3" spans="1:12"/>
    <row r="4" spans="1:12">
      <c r="B4" s="445" t="s">
        <v>506</v>
      </c>
      <c r="C4" s="446"/>
      <c r="D4" s="446"/>
      <c r="E4" s="446"/>
      <c r="F4" s="446"/>
      <c r="G4" s="446"/>
      <c r="H4" s="446"/>
      <c r="I4" s="446"/>
      <c r="J4" s="446"/>
      <c r="K4" s="446"/>
    </row>
    <row r="5" spans="1:12">
      <c r="B5" s="446"/>
      <c r="C5" s="446"/>
      <c r="D5" s="446"/>
      <c r="E5" s="446"/>
      <c r="F5" s="446"/>
      <c r="G5" s="446"/>
      <c r="H5" s="446"/>
      <c r="I5" s="446"/>
      <c r="J5" s="446"/>
      <c r="K5" s="446"/>
    </row>
    <row r="6" spans="1:12">
      <c r="B6" s="446"/>
      <c r="C6" s="446"/>
      <c r="D6" s="446"/>
      <c r="E6" s="446"/>
      <c r="F6" s="446"/>
      <c r="G6" s="446"/>
      <c r="H6" s="446"/>
      <c r="I6" s="446"/>
      <c r="J6" s="446"/>
      <c r="K6" s="446"/>
    </row>
    <row r="7" spans="1:12">
      <c r="B7" s="446"/>
      <c r="C7" s="446"/>
      <c r="D7" s="446"/>
      <c r="E7" s="446"/>
      <c r="F7" s="446"/>
      <c r="G7" s="446"/>
      <c r="H7" s="446"/>
      <c r="I7" s="446"/>
      <c r="J7" s="446"/>
      <c r="K7" s="446"/>
    </row>
    <row r="8" spans="1:12"/>
    <row r="9" spans="1:12" ht="18.75">
      <c r="B9" s="448" t="s">
        <v>408</v>
      </c>
      <c r="C9" s="444"/>
      <c r="D9" s="444"/>
      <c r="E9" s="444"/>
      <c r="F9" s="418"/>
      <c r="G9" s="418"/>
      <c r="H9" s="418"/>
      <c r="I9" s="418"/>
      <c r="J9" s="418"/>
      <c r="K9" s="418"/>
    </row>
    <row r="10" spans="1:12" ht="18.75">
      <c r="B10" s="432" t="s">
        <v>457</v>
      </c>
    </row>
    <row r="11" spans="1:12" ht="18.75">
      <c r="B11" s="432" t="s">
        <v>458</v>
      </c>
    </row>
    <row r="12" spans="1:12" ht="17.25">
      <c r="B12" s="432" t="s">
        <v>459</v>
      </c>
    </row>
    <row r="13" spans="1:12" ht="17.25">
      <c r="B13" s="420"/>
    </row>
    <row r="14" spans="1:12">
      <c r="B14" s="418"/>
      <c r="C14" s="418"/>
      <c r="D14" s="418"/>
      <c r="E14" s="418"/>
      <c r="F14" s="418"/>
      <c r="G14" s="418"/>
      <c r="H14" s="418"/>
      <c r="I14" s="418"/>
      <c r="J14" s="418"/>
      <c r="K14" s="418"/>
    </row>
    <row r="15" spans="1:12" ht="20.100000000000001" customHeight="1" thickBot="1">
      <c r="B15" s="458" t="s">
        <v>409</v>
      </c>
      <c r="C15" s="459"/>
      <c r="D15" s="459"/>
      <c r="E15" s="459"/>
      <c r="F15" s="459"/>
      <c r="G15" s="459"/>
      <c r="H15" s="459"/>
      <c r="I15" s="459"/>
      <c r="J15" s="459"/>
      <c r="K15" s="459"/>
      <c r="L15" s="421"/>
    </row>
    <row r="16" spans="1:12" ht="20.100000000000001" customHeight="1" thickTop="1">
      <c r="A16" s="421"/>
      <c r="B16" s="449" t="s">
        <v>410</v>
      </c>
      <c r="C16" s="450"/>
      <c r="D16" s="450"/>
      <c r="E16" s="450"/>
      <c r="F16" s="450"/>
      <c r="G16" s="450"/>
      <c r="H16" s="450"/>
      <c r="I16" s="450"/>
      <c r="J16" s="450"/>
      <c r="K16" s="451"/>
    </row>
    <row r="17" spans="1:12" ht="20.100000000000001" customHeight="1">
      <c r="A17" s="421"/>
      <c r="B17" s="452"/>
      <c r="C17" s="453"/>
      <c r="D17" s="453"/>
      <c r="E17" s="453"/>
      <c r="F17" s="453"/>
      <c r="G17" s="453"/>
      <c r="H17" s="453"/>
      <c r="I17" s="453"/>
      <c r="J17" s="453"/>
      <c r="K17" s="454"/>
    </row>
    <row r="18" spans="1:12" ht="20.100000000000001" customHeight="1">
      <c r="A18" s="421"/>
      <c r="B18" s="452"/>
      <c r="C18" s="453"/>
      <c r="D18" s="453"/>
      <c r="E18" s="453"/>
      <c r="F18" s="453"/>
      <c r="G18" s="453"/>
      <c r="H18" s="453"/>
      <c r="I18" s="453"/>
      <c r="J18" s="453"/>
      <c r="K18" s="454"/>
      <c r="L18" s="421"/>
    </row>
    <row r="19" spans="1:12" ht="20.100000000000001" customHeight="1">
      <c r="A19" s="421"/>
      <c r="B19" s="452"/>
      <c r="C19" s="453"/>
      <c r="D19" s="453"/>
      <c r="E19" s="453"/>
      <c r="F19" s="453"/>
      <c r="G19" s="453"/>
      <c r="H19" s="453"/>
      <c r="I19" s="453"/>
      <c r="J19" s="453"/>
      <c r="K19" s="454"/>
    </row>
    <row r="20" spans="1:12" ht="17.100000000000001" customHeight="1" thickBot="1">
      <c r="A20" s="421"/>
      <c r="B20" s="455"/>
      <c r="C20" s="456"/>
      <c r="D20" s="456"/>
      <c r="E20" s="456"/>
      <c r="F20" s="456"/>
      <c r="G20" s="456"/>
      <c r="H20" s="456"/>
      <c r="I20" s="456"/>
      <c r="J20" s="456"/>
      <c r="K20" s="457"/>
    </row>
    <row r="21" spans="1:12" ht="17.100000000000001" customHeight="1" thickTop="1">
      <c r="A21" s="421"/>
      <c r="B21" s="433"/>
      <c r="C21" s="433"/>
      <c r="D21" s="433"/>
      <c r="E21" s="433"/>
      <c r="F21" s="433"/>
      <c r="G21" s="433"/>
      <c r="H21" s="433"/>
      <c r="I21" s="433"/>
      <c r="J21" s="433"/>
      <c r="K21" s="433"/>
    </row>
    <row r="22" spans="1:12" ht="17.100000000000001" customHeight="1">
      <c r="A22" s="421"/>
      <c r="B22" s="433"/>
      <c r="C22" s="433"/>
      <c r="D22" s="433"/>
      <c r="E22" s="433"/>
      <c r="F22" s="433"/>
      <c r="G22" s="433"/>
      <c r="H22" s="433"/>
      <c r="I22" s="433"/>
      <c r="J22" s="433"/>
      <c r="K22" s="433"/>
    </row>
    <row r="23" spans="1:12" ht="17.100000000000001" customHeight="1">
      <c r="A23" s="421"/>
      <c r="B23" s="434" t="s">
        <v>454</v>
      </c>
    </row>
    <row r="24" spans="1:12" ht="17.100000000000001" customHeight="1">
      <c r="A24" s="421"/>
    </row>
    <row r="25" spans="1:12" ht="17.100000000000001" customHeight="1">
      <c r="A25" s="421"/>
      <c r="B25" s="435" t="s">
        <v>455</v>
      </c>
      <c r="C25" s="436"/>
      <c r="D25" s="436"/>
      <c r="E25" s="436"/>
      <c r="F25" s="436"/>
      <c r="G25" s="436"/>
      <c r="H25" s="436"/>
      <c r="I25" s="436"/>
      <c r="J25" s="436"/>
      <c r="K25" s="436"/>
    </row>
    <row r="26" spans="1:12" ht="17.100000000000001" customHeight="1">
      <c r="A26" s="421"/>
      <c r="B26" s="435" t="s">
        <v>460</v>
      </c>
      <c r="C26" s="436"/>
      <c r="D26" s="436"/>
      <c r="E26" s="436"/>
      <c r="F26" s="436"/>
      <c r="G26" s="436"/>
      <c r="H26" s="436"/>
      <c r="I26" s="436"/>
      <c r="J26" s="436"/>
      <c r="K26" s="436"/>
    </row>
    <row r="27" spans="1:12" ht="17.100000000000001" customHeight="1">
      <c r="A27" s="421"/>
      <c r="B27" s="435" t="s">
        <v>501</v>
      </c>
      <c r="C27" s="436"/>
      <c r="D27" s="436"/>
      <c r="E27" s="436"/>
      <c r="F27" s="436"/>
      <c r="G27" s="436"/>
      <c r="H27" s="436"/>
      <c r="I27" s="436"/>
      <c r="J27" s="436"/>
      <c r="K27" s="436"/>
    </row>
    <row r="28" spans="1:12" ht="5.0999999999999996" customHeight="1">
      <c r="A28" s="421"/>
      <c r="B28" s="435"/>
      <c r="C28" s="436"/>
      <c r="D28" s="436"/>
      <c r="E28" s="436"/>
      <c r="F28" s="436"/>
      <c r="G28" s="436"/>
      <c r="H28" s="436"/>
      <c r="I28" s="436"/>
      <c r="J28" s="436"/>
      <c r="K28" s="436"/>
    </row>
    <row r="29" spans="1:12">
      <c r="B29" s="442" t="s">
        <v>456</v>
      </c>
      <c r="C29" s="447"/>
      <c r="D29" s="447"/>
      <c r="E29" s="447"/>
      <c r="F29" s="447"/>
      <c r="G29" s="447"/>
      <c r="H29" s="447"/>
      <c r="I29" s="447"/>
      <c r="J29" s="447"/>
      <c r="K29" s="447"/>
    </row>
    <row r="30" spans="1:12">
      <c r="B30" s="447"/>
      <c r="C30" s="447"/>
      <c r="D30" s="447"/>
      <c r="E30" s="447"/>
      <c r="F30" s="447"/>
      <c r="G30" s="447"/>
      <c r="H30" s="447"/>
      <c r="I30" s="447"/>
      <c r="J30" s="447"/>
      <c r="K30" s="447"/>
    </row>
    <row r="31" spans="1:12" ht="18" customHeight="1">
      <c r="B31" s="440" t="s">
        <v>505</v>
      </c>
      <c r="C31" s="438"/>
      <c r="D31" s="438"/>
      <c r="E31" s="438"/>
      <c r="F31" s="438"/>
      <c r="G31" s="438"/>
      <c r="H31" s="438"/>
      <c r="I31" s="438"/>
      <c r="J31" s="438"/>
      <c r="K31" s="438"/>
    </row>
    <row r="32" spans="1:12" ht="18" customHeight="1">
      <c r="B32" s="441" t="s">
        <v>504</v>
      </c>
      <c r="C32" s="438"/>
      <c r="D32" s="438"/>
      <c r="E32" s="438"/>
      <c r="F32" s="438"/>
      <c r="G32" s="438"/>
      <c r="H32" s="438"/>
      <c r="I32" s="438"/>
      <c r="J32" s="438"/>
      <c r="K32" s="438"/>
    </row>
    <row r="33" spans="2:11">
      <c r="B33" s="438"/>
      <c r="C33" s="438"/>
      <c r="D33" s="438"/>
      <c r="E33" s="438"/>
      <c r="F33" s="438"/>
      <c r="G33" s="438"/>
      <c r="H33" s="438"/>
      <c r="I33" s="438"/>
      <c r="J33" s="438"/>
      <c r="K33" s="438"/>
    </row>
    <row r="34" spans="2:11">
      <c r="B34" s="435" t="s">
        <v>502</v>
      </c>
      <c r="C34" s="439"/>
      <c r="D34" s="439"/>
      <c r="E34" s="439"/>
      <c r="F34" s="439"/>
      <c r="G34" s="439"/>
      <c r="H34" s="439"/>
      <c r="I34" s="439"/>
      <c r="J34" s="439"/>
      <c r="K34" s="439"/>
    </row>
    <row r="35" spans="2:11">
      <c r="B35" s="442" t="s">
        <v>503</v>
      </c>
      <c r="C35" s="442"/>
      <c r="D35" s="442"/>
      <c r="E35" s="442"/>
      <c r="F35" s="442"/>
      <c r="G35" s="442"/>
      <c r="H35" s="442"/>
      <c r="I35" s="442"/>
      <c r="J35" s="442"/>
      <c r="K35" s="442"/>
    </row>
    <row r="36" spans="2:11">
      <c r="B36" s="442"/>
      <c r="C36" s="442"/>
      <c r="D36" s="442"/>
      <c r="E36" s="442"/>
      <c r="F36" s="442"/>
      <c r="G36" s="442"/>
      <c r="H36" s="442"/>
      <c r="I36" s="442"/>
      <c r="J36" s="442"/>
      <c r="K36" s="442"/>
    </row>
    <row r="37" spans="2:11">
      <c r="B37" s="435" t="s">
        <v>507</v>
      </c>
    </row>
    <row r="38" spans="2:11" hidden="1"/>
    <row r="39" spans="2:11">
      <c r="B39" s="440" t="s">
        <v>508</v>
      </c>
    </row>
    <row r="40" spans="2:11">
      <c r="B40" s="438"/>
      <c r="D40" s="438"/>
      <c r="E40" s="438"/>
      <c r="F40" s="438"/>
      <c r="G40" s="438"/>
      <c r="H40" s="438"/>
      <c r="I40" s="438"/>
      <c r="J40" s="438"/>
    </row>
    <row r="41" spans="2:11">
      <c r="C41" s="438"/>
      <c r="D41" s="438"/>
      <c r="E41" s="438"/>
      <c r="F41" s="438"/>
      <c r="G41" s="438"/>
      <c r="H41" s="438"/>
      <c r="I41" s="438"/>
      <c r="J41" s="438"/>
      <c r="K41" s="438"/>
    </row>
    <row r="42" spans="2:11"/>
    <row r="43" spans="2:11"/>
    <row r="44" spans="2:11" hidden="1"/>
    <row r="45" spans="2:11" hidden="1"/>
  </sheetData>
  <sheetProtection formatCells="0" formatColumns="0" formatRows="0" insertColumns="0" insertRows="0" insertHyperlinks="0" deleteColumns="0" deleteRows="0" sort="0" autoFilter="0" pivotTables="0"/>
  <customSheetViews>
    <customSheetView guid="{5FBF0DB0-1644-40C6-88ED-EDBD30F5BAAC}" showGridLines="0" showRowCol="0" hiddenRows="1" hiddenColumns="1">
      <selection activeCell="F22" sqref="F22"/>
      <pageMargins left="0.52" right="0.28000000000000003" top="0.75" bottom="0.75" header="0.3" footer="0.3"/>
      <pageSetup paperSize="9" orientation="portrait" horizontalDpi="4294967294" verticalDpi="0" r:id="rId1"/>
    </customSheetView>
  </customSheetViews>
  <mergeCells count="7">
    <mergeCell ref="B35:K36"/>
    <mergeCell ref="B2:J2"/>
    <mergeCell ref="B4:K7"/>
    <mergeCell ref="B29:K30"/>
    <mergeCell ref="B9:E9"/>
    <mergeCell ref="B16:K20"/>
    <mergeCell ref="B15:K15"/>
  </mergeCells>
  <phoneticPr fontId="1"/>
  <pageMargins left="0.52" right="0.28000000000000003" top="0.75" bottom="0.75" header="0.3" footer="0.3"/>
  <pageSetup paperSize="9" orientation="portrait" horizontalDpi="4294967294"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0C0"/>
  </sheetPr>
  <dimension ref="A1:BD100"/>
  <sheetViews>
    <sheetView showGridLines="0" showRowColHeaders="0" showRuler="0" view="pageLayout" zoomScaleNormal="100" workbookViewId="0">
      <selection activeCell="AG6" sqref="AG6:AP6"/>
    </sheetView>
  </sheetViews>
  <sheetFormatPr defaultColWidth="0" defaultRowHeight="13.5" zeroHeight="1"/>
  <cols>
    <col min="1" max="34" width="1.75" customWidth="1"/>
    <col min="35" max="35" width="1.375" customWidth="1"/>
    <col min="36" max="47" width="1.75" customWidth="1"/>
    <col min="48" max="48" width="1.625" customWidth="1"/>
    <col min="49" max="49" width="2.25" customWidth="1"/>
    <col min="50" max="53" width="1.625" customWidth="1"/>
    <col min="54" max="54" width="1.125" customWidth="1"/>
    <col min="55" max="55" width="2.375" customWidth="1"/>
    <col min="56" max="56" width="0.25" customWidth="1"/>
    <col min="57" max="16384" width="9" hidden="1"/>
  </cols>
  <sheetData>
    <row r="1" spans="1:55" ht="13.5" customHeight="1">
      <c r="A1" s="815" t="s">
        <v>77</v>
      </c>
      <c r="B1" s="816"/>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816"/>
      <c r="AN1" s="816"/>
      <c r="AO1" s="816"/>
      <c r="AP1" s="817"/>
      <c r="AQ1" s="821" t="s">
        <v>412</v>
      </c>
      <c r="AR1" s="822"/>
      <c r="AS1" s="822"/>
      <c r="AT1" s="822"/>
      <c r="AU1" s="822"/>
      <c r="AV1" s="822"/>
      <c r="AW1" s="823"/>
      <c r="AX1" s="1227"/>
      <c r="AY1" s="1228"/>
      <c r="AZ1" s="1228"/>
      <c r="BA1" s="1228"/>
      <c r="BB1" s="1228"/>
      <c r="BC1" s="1229"/>
    </row>
    <row r="2" spans="1:55" ht="14.25" customHeight="1" thickBot="1">
      <c r="A2" s="1224"/>
      <c r="B2" s="1225"/>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C2" s="1225"/>
      <c r="AD2" s="1225"/>
      <c r="AE2" s="1225"/>
      <c r="AF2" s="1225"/>
      <c r="AG2" s="1225"/>
      <c r="AH2" s="1225"/>
      <c r="AI2" s="1225"/>
      <c r="AJ2" s="1225"/>
      <c r="AK2" s="1225"/>
      <c r="AL2" s="1225"/>
      <c r="AM2" s="1225"/>
      <c r="AN2" s="1225"/>
      <c r="AO2" s="1225"/>
      <c r="AP2" s="1226"/>
      <c r="AQ2" s="572" t="s">
        <v>14</v>
      </c>
      <c r="AR2" s="572"/>
      <c r="AS2" s="572"/>
      <c r="AT2" s="572"/>
      <c r="AU2" s="572"/>
      <c r="AV2" s="572"/>
      <c r="AW2" s="827"/>
      <c r="AX2" s="1214"/>
      <c r="AY2" s="1179"/>
      <c r="AZ2" s="1179"/>
      <c r="BA2" s="1179"/>
      <c r="BB2" s="1179"/>
      <c r="BC2" s="1230"/>
    </row>
    <row r="3" spans="1:55">
      <c r="A3" s="932" t="s">
        <v>94</v>
      </c>
      <c r="B3" s="933"/>
      <c r="C3" s="1218" t="s">
        <v>15</v>
      </c>
      <c r="D3" s="1123"/>
      <c r="E3" s="1123"/>
      <c r="F3" s="1123"/>
      <c r="G3" s="1123"/>
      <c r="H3" s="1124"/>
      <c r="I3" s="1211"/>
      <c r="J3" s="1209"/>
      <c r="K3" s="1209"/>
      <c r="L3" s="1209"/>
      <c r="M3" s="1232" t="s">
        <v>16</v>
      </c>
      <c r="N3" s="1125"/>
      <c r="O3" s="1125"/>
      <c r="P3" s="1233"/>
      <c r="Q3" s="1233"/>
      <c r="R3" s="1233"/>
      <c r="S3" s="1233"/>
      <c r="T3" s="1233"/>
      <c r="U3" s="1232" t="s">
        <v>17</v>
      </c>
      <c r="V3" s="1232"/>
      <c r="W3" s="1232"/>
      <c r="X3" s="1209"/>
      <c r="Y3" s="1209"/>
      <c r="Z3" s="1209"/>
      <c r="AA3" s="1209"/>
      <c r="AB3" s="1209"/>
      <c r="AC3" s="1125" t="s">
        <v>18</v>
      </c>
      <c r="AD3" s="1125"/>
      <c r="AE3" s="1233"/>
      <c r="AF3" s="1233"/>
      <c r="AG3" s="1235" t="s">
        <v>19</v>
      </c>
      <c r="AH3" s="1235"/>
      <c r="AI3" s="1209"/>
      <c r="AJ3" s="1209"/>
      <c r="AK3" s="1125" t="s">
        <v>20</v>
      </c>
      <c r="AL3" s="1125"/>
      <c r="AM3" s="1209"/>
      <c r="AN3" s="1209"/>
      <c r="AO3" s="1125" t="s">
        <v>21</v>
      </c>
      <c r="AP3" s="933"/>
      <c r="AQ3" s="981" t="s">
        <v>251</v>
      </c>
      <c r="AR3" s="572"/>
      <c r="AS3" s="572"/>
      <c r="AT3" s="572"/>
      <c r="AU3" s="572"/>
      <c r="AV3" s="572"/>
      <c r="AW3" s="827"/>
      <c r="AX3" s="1214"/>
      <c r="AY3" s="1179"/>
      <c r="AZ3" s="1179"/>
      <c r="BA3" s="1179"/>
      <c r="BB3" s="1179"/>
      <c r="BC3" s="1230"/>
    </row>
    <row r="4" spans="1:55">
      <c r="A4" s="934"/>
      <c r="B4" s="933"/>
      <c r="C4" s="887"/>
      <c r="D4" s="569"/>
      <c r="E4" s="569"/>
      <c r="F4" s="569"/>
      <c r="G4" s="569"/>
      <c r="H4" s="939"/>
      <c r="I4" s="1231"/>
      <c r="J4" s="1210"/>
      <c r="K4" s="1210"/>
      <c r="L4" s="1210"/>
      <c r="M4" s="589"/>
      <c r="N4" s="589"/>
      <c r="O4" s="589"/>
      <c r="P4" s="1210"/>
      <c r="Q4" s="1210"/>
      <c r="R4" s="1210"/>
      <c r="S4" s="1210"/>
      <c r="T4" s="1210"/>
      <c r="U4" s="1234"/>
      <c r="V4" s="1234"/>
      <c r="W4" s="1234"/>
      <c r="X4" s="1210"/>
      <c r="Y4" s="1210"/>
      <c r="Z4" s="1210"/>
      <c r="AA4" s="1209"/>
      <c r="AB4" s="1209"/>
      <c r="AC4" s="1125"/>
      <c r="AD4" s="1125"/>
      <c r="AE4" s="1210"/>
      <c r="AF4" s="1210"/>
      <c r="AG4" s="589"/>
      <c r="AH4" s="589"/>
      <c r="AI4" s="1210"/>
      <c r="AJ4" s="1210"/>
      <c r="AK4" s="1125"/>
      <c r="AL4" s="1125"/>
      <c r="AM4" s="1210"/>
      <c r="AN4" s="1210"/>
      <c r="AO4" s="1125"/>
      <c r="AP4" s="933"/>
      <c r="AQ4" s="981" t="s">
        <v>252</v>
      </c>
      <c r="AR4" s="572"/>
      <c r="AS4" s="572"/>
      <c r="AT4" s="572"/>
      <c r="AU4" s="572"/>
      <c r="AV4" s="572"/>
      <c r="AW4" s="827"/>
      <c r="AX4" s="1214"/>
      <c r="AY4" s="1179"/>
      <c r="AZ4" s="1179"/>
      <c r="BA4" s="1179"/>
      <c r="BB4" s="1179"/>
      <c r="BC4" s="1230"/>
    </row>
    <row r="5" spans="1:55">
      <c r="A5" s="934"/>
      <c r="B5" s="933"/>
      <c r="C5" s="981" t="s">
        <v>24</v>
      </c>
      <c r="D5" s="572"/>
      <c r="E5" s="572"/>
      <c r="F5" s="572"/>
      <c r="G5" s="572"/>
      <c r="H5" s="827"/>
      <c r="I5" s="800" t="s">
        <v>414</v>
      </c>
      <c r="J5" s="572"/>
      <c r="K5" s="572"/>
      <c r="L5" s="572"/>
      <c r="M5" s="572"/>
      <c r="N5" s="827"/>
      <c r="O5" s="1217"/>
      <c r="P5" s="926"/>
      <c r="Q5" s="926"/>
      <c r="R5" s="926"/>
      <c r="S5" s="926"/>
      <c r="T5" s="926"/>
      <c r="U5" s="926"/>
      <c r="V5" s="926"/>
      <c r="W5" s="926"/>
      <c r="X5" s="926"/>
      <c r="Y5" s="926"/>
      <c r="Z5" s="926"/>
      <c r="AA5" s="799" t="s">
        <v>415</v>
      </c>
      <c r="AB5" s="572"/>
      <c r="AC5" s="572"/>
      <c r="AD5" s="572"/>
      <c r="AE5" s="572"/>
      <c r="AF5" s="572"/>
      <c r="AG5" s="1214"/>
      <c r="AH5" s="1179"/>
      <c r="AI5" s="1179"/>
      <c r="AJ5" s="1179"/>
      <c r="AK5" s="1179"/>
      <c r="AL5" s="1179"/>
      <c r="AM5" s="1179"/>
      <c r="AN5" s="1179"/>
      <c r="AO5" s="1179"/>
      <c r="AP5" s="1215"/>
      <c r="AQ5" s="1218" t="s">
        <v>25</v>
      </c>
      <c r="AR5" s="1123"/>
      <c r="AS5" s="1123"/>
      <c r="AT5" s="1123"/>
      <c r="AU5" s="1123"/>
      <c r="AV5" s="1123"/>
      <c r="AW5" s="1124"/>
      <c r="AX5" s="1211"/>
      <c r="AY5" s="1210"/>
      <c r="AZ5" s="1210"/>
      <c r="BA5" s="1210"/>
      <c r="BB5" s="1210"/>
      <c r="BC5" s="1212"/>
    </row>
    <row r="6" spans="1:55" ht="18.600000000000001" customHeight="1">
      <c r="A6" s="934"/>
      <c r="B6" s="933"/>
      <c r="C6" s="981" t="s">
        <v>26</v>
      </c>
      <c r="D6" s="572"/>
      <c r="E6" s="572"/>
      <c r="F6" s="572"/>
      <c r="G6" s="572"/>
      <c r="H6" s="827"/>
      <c r="I6" s="68"/>
      <c r="J6" s="69"/>
      <c r="K6" s="69"/>
      <c r="L6" s="69"/>
      <c r="M6" s="69"/>
      <c r="N6" s="69"/>
      <c r="O6" s="589"/>
      <c r="P6" s="589"/>
      <c r="Q6" s="70"/>
      <c r="R6" s="1179"/>
      <c r="S6" s="1179"/>
      <c r="T6" s="5" t="s">
        <v>27</v>
      </c>
      <c r="U6" s="4"/>
      <c r="V6" s="4"/>
      <c r="W6" s="4"/>
      <c r="X6" s="589"/>
      <c r="Y6" s="589"/>
      <c r="Z6" s="1213"/>
      <c r="AA6" s="887" t="s">
        <v>28</v>
      </c>
      <c r="AB6" s="569"/>
      <c r="AC6" s="569"/>
      <c r="AD6" s="569"/>
      <c r="AE6" s="569"/>
      <c r="AF6" s="939"/>
      <c r="AG6" s="1214"/>
      <c r="AH6" s="1179"/>
      <c r="AI6" s="1179"/>
      <c r="AJ6" s="1179"/>
      <c r="AK6" s="1179"/>
      <c r="AL6" s="1179"/>
      <c r="AM6" s="1179"/>
      <c r="AN6" s="1179"/>
      <c r="AO6" s="1179"/>
      <c r="AP6" s="1215"/>
      <c r="AQ6" s="981" t="s">
        <v>29</v>
      </c>
      <c r="AR6" s="572"/>
      <c r="AS6" s="572"/>
      <c r="AT6" s="572"/>
      <c r="AU6" s="572"/>
      <c r="AV6" s="572"/>
      <c r="AW6" s="827"/>
      <c r="AX6" s="82"/>
      <c r="AY6" s="926"/>
      <c r="AZ6" s="926"/>
      <c r="BA6" s="5"/>
      <c r="BB6" s="926"/>
      <c r="BC6" s="1216"/>
    </row>
    <row r="7" spans="1:55" ht="18.600000000000001" customHeight="1">
      <c r="A7" s="934"/>
      <c r="B7" s="933"/>
      <c r="C7" s="981" t="s">
        <v>30</v>
      </c>
      <c r="D7" s="572"/>
      <c r="E7" s="572"/>
      <c r="F7" s="572"/>
      <c r="G7" s="572"/>
      <c r="H7" s="827"/>
      <c r="I7" s="68"/>
      <c r="J7" s="69"/>
      <c r="K7" s="69"/>
      <c r="L7" s="69"/>
      <c r="M7" s="69"/>
      <c r="N7" s="69"/>
      <c r="O7" s="926"/>
      <c r="P7" s="926"/>
      <c r="Q7" s="70"/>
      <c r="R7" s="1179"/>
      <c r="S7" s="1179"/>
      <c r="T7" s="5" t="s">
        <v>27</v>
      </c>
      <c r="U7" s="69"/>
      <c r="V7" s="69"/>
      <c r="W7" s="69"/>
      <c r="X7" s="69"/>
      <c r="Y7" s="548"/>
      <c r="Z7" s="549"/>
      <c r="AA7" s="1183" t="s">
        <v>31</v>
      </c>
      <c r="AB7" s="1123"/>
      <c r="AC7" s="1123"/>
      <c r="AD7" s="1123"/>
      <c r="AE7" s="1123"/>
      <c r="AF7" s="1124"/>
      <c r="AG7" s="1184"/>
      <c r="AH7" s="1185"/>
      <c r="AI7" s="1185"/>
      <c r="AJ7" s="1185"/>
      <c r="AK7" s="1185"/>
      <c r="AL7" s="1185"/>
      <c r="AM7" s="1185"/>
      <c r="AN7" s="1185"/>
      <c r="AO7" s="1185"/>
      <c r="AP7" s="1185"/>
      <c r="AQ7" s="1185"/>
      <c r="AR7" s="1185"/>
      <c r="AS7" s="1185"/>
      <c r="AT7" s="1185"/>
      <c r="AU7" s="1185"/>
      <c r="AV7" s="1185"/>
      <c r="AW7" s="1185"/>
      <c r="AX7" s="1186"/>
      <c r="AY7" s="950" t="s">
        <v>253</v>
      </c>
      <c r="AZ7" s="985"/>
      <c r="BA7" s="1178" t="s">
        <v>169</v>
      </c>
      <c r="BB7" s="727"/>
      <c r="BC7" s="1009"/>
    </row>
    <row r="8" spans="1:55" ht="18.600000000000001" customHeight="1">
      <c r="A8" s="934"/>
      <c r="B8" s="933"/>
      <c r="C8" s="981" t="s">
        <v>32</v>
      </c>
      <c r="D8" s="572"/>
      <c r="E8" s="572"/>
      <c r="F8" s="572"/>
      <c r="G8" s="572"/>
      <c r="H8" s="827"/>
      <c r="I8" s="69"/>
      <c r="J8" s="69"/>
      <c r="K8" s="69"/>
      <c r="L8" s="69"/>
      <c r="M8" s="69"/>
      <c r="N8" s="5"/>
      <c r="O8" s="926"/>
      <c r="P8" s="926"/>
      <c r="Q8" s="70"/>
      <c r="R8" s="1179"/>
      <c r="S8" s="1179"/>
      <c r="T8" s="5" t="s">
        <v>27</v>
      </c>
      <c r="U8" s="69"/>
      <c r="V8" s="69"/>
      <c r="W8" s="5"/>
      <c r="X8" s="5"/>
      <c r="Y8" s="5"/>
      <c r="Z8" s="71"/>
      <c r="AA8" s="887"/>
      <c r="AB8" s="569"/>
      <c r="AC8" s="569"/>
      <c r="AD8" s="569"/>
      <c r="AE8" s="569"/>
      <c r="AF8" s="939"/>
      <c r="AG8" s="1180" t="s">
        <v>442</v>
      </c>
      <c r="AH8" s="1181"/>
      <c r="AI8" s="1181"/>
      <c r="AJ8" s="1181"/>
      <c r="AK8" s="1181"/>
      <c r="AL8" s="1181"/>
      <c r="AM8" s="1181"/>
      <c r="AN8" s="1181"/>
      <c r="AO8" s="1181"/>
      <c r="AP8" s="1181"/>
      <c r="AQ8" s="1181"/>
      <c r="AR8" s="1181"/>
      <c r="AS8" s="1181"/>
      <c r="AT8" s="1181"/>
      <c r="AU8" s="1181"/>
      <c r="AV8" s="1181"/>
      <c r="AW8" s="1181"/>
      <c r="AX8" s="1182"/>
      <c r="AY8" s="717"/>
      <c r="AZ8" s="718"/>
      <c r="BA8" s="609"/>
      <c r="BB8" s="609"/>
      <c r="BC8" s="610"/>
    </row>
    <row r="9" spans="1:55" ht="18.600000000000001" customHeight="1" thickBot="1">
      <c r="A9" s="479"/>
      <c r="B9" s="481"/>
      <c r="C9" s="1068" t="s">
        <v>33</v>
      </c>
      <c r="D9" s="900"/>
      <c r="E9" s="900"/>
      <c r="F9" s="900"/>
      <c r="G9" s="900"/>
      <c r="H9" s="901"/>
      <c r="I9" s="72"/>
      <c r="J9" s="73"/>
      <c r="K9" s="74"/>
      <c r="L9" s="75"/>
      <c r="M9" s="75"/>
      <c r="N9" s="75"/>
      <c r="O9" s="75"/>
      <c r="P9" s="75"/>
      <c r="Q9" s="72"/>
      <c r="R9" s="72"/>
      <c r="S9" s="72"/>
      <c r="T9" s="72"/>
      <c r="U9" s="72"/>
      <c r="V9" s="72"/>
      <c r="W9" s="72"/>
      <c r="X9" s="72"/>
      <c r="Y9" s="72"/>
      <c r="Z9" s="72"/>
      <c r="AA9" s="72"/>
      <c r="AB9" s="72"/>
      <c r="AC9" s="72"/>
      <c r="AD9" s="72"/>
      <c r="AE9" s="72"/>
      <c r="AF9" s="76"/>
      <c r="AG9" s="77"/>
      <c r="AH9" s="77"/>
      <c r="AI9" s="77"/>
      <c r="AJ9" s="77"/>
      <c r="AK9" s="77"/>
      <c r="AL9" s="77"/>
      <c r="AM9" s="77"/>
      <c r="AN9" s="77"/>
      <c r="AO9" s="77"/>
      <c r="AP9" s="77"/>
      <c r="AQ9" s="77"/>
      <c r="AR9" s="902" t="s">
        <v>34</v>
      </c>
      <c r="AS9" s="903"/>
      <c r="AT9" s="903"/>
      <c r="AU9" s="903"/>
      <c r="AV9" s="903"/>
      <c r="AW9" s="903"/>
      <c r="AX9" s="904"/>
      <c r="AY9" s="1150"/>
      <c r="AZ9" s="1151"/>
      <c r="BA9" s="1151"/>
      <c r="BB9" s="1151"/>
      <c r="BC9" s="78" t="s">
        <v>315</v>
      </c>
    </row>
    <row r="10" spans="1:55" ht="18.600000000000001" customHeight="1" thickTop="1">
      <c r="A10" s="948" t="s">
        <v>92</v>
      </c>
      <c r="B10" s="949"/>
      <c r="C10" s="941" t="s">
        <v>5</v>
      </c>
      <c r="D10" s="941"/>
      <c r="E10" s="941"/>
      <c r="F10" s="941"/>
      <c r="G10" s="941"/>
      <c r="H10" s="942"/>
      <c r="I10" s="79"/>
      <c r="J10" s="79"/>
      <c r="K10" s="80"/>
      <c r="L10" s="81"/>
      <c r="M10" s="81"/>
      <c r="N10" s="81"/>
      <c r="O10" s="81"/>
      <c r="P10" s="79"/>
      <c r="Q10" s="79"/>
      <c r="R10" s="79"/>
      <c r="S10" s="79"/>
      <c r="T10" s="79"/>
      <c r="U10" s="79"/>
      <c r="V10" s="79"/>
      <c r="W10" s="79"/>
      <c r="X10" s="79"/>
      <c r="Y10" s="79"/>
      <c r="Z10" s="79"/>
      <c r="AA10" s="79"/>
      <c r="AB10" s="79"/>
      <c r="AC10" s="79"/>
      <c r="AD10" s="79"/>
      <c r="AE10" s="79"/>
      <c r="AF10" s="79"/>
      <c r="AG10" s="79"/>
      <c r="AH10" s="79"/>
      <c r="AI10" s="79"/>
      <c r="AJ10" s="79"/>
      <c r="AK10" s="79"/>
      <c r="AL10" s="79"/>
      <c r="AM10" s="852"/>
      <c r="AN10" s="852"/>
      <c r="AO10" s="852"/>
      <c r="AP10" s="852"/>
      <c r="AQ10" s="852"/>
      <c r="AR10" s="852"/>
      <c r="AS10" s="852"/>
      <c r="AT10" s="852"/>
      <c r="AU10" s="852"/>
      <c r="AV10" s="852"/>
      <c r="AW10" s="852"/>
      <c r="AX10" s="852"/>
      <c r="AY10" s="852"/>
      <c r="AZ10" s="852"/>
      <c r="BA10" s="852"/>
      <c r="BB10" s="1204" t="s">
        <v>316</v>
      </c>
      <c r="BC10" s="853"/>
    </row>
    <row r="11" spans="1:55" ht="18.600000000000001" customHeight="1">
      <c r="A11" s="934"/>
      <c r="B11" s="933"/>
      <c r="C11" s="572" t="s">
        <v>6</v>
      </c>
      <c r="D11" s="572"/>
      <c r="E11" s="572"/>
      <c r="F11" s="572"/>
      <c r="G11" s="572"/>
      <c r="H11" s="827"/>
      <c r="I11" s="1205" t="s">
        <v>443</v>
      </c>
      <c r="J11" s="1190"/>
      <c r="K11" s="1190"/>
      <c r="L11" s="1190"/>
      <c r="M11" s="1190"/>
      <c r="N11" s="1190"/>
      <c r="O11" s="1190"/>
      <c r="P11" s="1190"/>
      <c r="Q11" s="1190"/>
      <c r="R11" s="1190"/>
      <c r="S11" s="1190"/>
      <c r="T11" s="1190"/>
      <c r="U11" s="1190"/>
      <c r="V11" s="1190"/>
      <c r="W11" s="1190"/>
      <c r="X11" s="1190"/>
      <c r="Y11" s="1190"/>
      <c r="Z11" s="1190"/>
      <c r="AA11" s="1190"/>
      <c r="AB11" s="1190"/>
      <c r="AC11" s="1190"/>
      <c r="AD11" s="1190"/>
      <c r="AE11" s="1190"/>
      <c r="AF11" s="1190"/>
      <c r="AG11" s="1190"/>
      <c r="AH11" s="1190"/>
      <c r="AI11" s="1190"/>
      <c r="AJ11" s="1190"/>
      <c r="AK11" s="1190"/>
      <c r="AL11" s="1190"/>
      <c r="AM11" s="1190"/>
      <c r="AN11" s="1190"/>
      <c r="AO11" s="1190"/>
      <c r="AP11" s="1190"/>
      <c r="AQ11" s="1190"/>
      <c r="AR11" s="1190"/>
      <c r="AS11" s="1190"/>
      <c r="AT11" s="1190"/>
      <c r="AU11" s="1190"/>
      <c r="AV11" s="1190"/>
      <c r="AW11" s="1190"/>
      <c r="AX11" s="1190"/>
      <c r="AY11" s="6" t="s">
        <v>317</v>
      </c>
      <c r="AZ11" s="950" t="s">
        <v>253</v>
      </c>
      <c r="BA11" s="985"/>
      <c r="BB11" s="959"/>
      <c r="BC11" s="1097"/>
    </row>
    <row r="12" spans="1:55" ht="18.600000000000001" customHeight="1">
      <c r="A12" s="934"/>
      <c r="B12" s="933"/>
      <c r="C12" s="572" t="s">
        <v>35</v>
      </c>
      <c r="D12" s="572"/>
      <c r="E12" s="572"/>
      <c r="F12" s="572"/>
      <c r="G12" s="572"/>
      <c r="H12" s="827"/>
      <c r="I12" s="83"/>
      <c r="J12" s="83"/>
      <c r="K12" s="589"/>
      <c r="L12" s="589"/>
      <c r="M12" s="589"/>
      <c r="N12" s="589"/>
      <c r="O12" s="83"/>
      <c r="P12" s="6"/>
      <c r="Q12" s="83"/>
      <c r="R12" s="83"/>
      <c r="S12" s="83"/>
      <c r="T12" s="83"/>
      <c r="U12" s="84"/>
      <c r="V12" s="1187" t="s">
        <v>138</v>
      </c>
      <c r="W12" s="575"/>
      <c r="X12" s="938"/>
      <c r="Y12" s="8"/>
      <c r="Z12" s="3"/>
      <c r="AA12" s="3"/>
      <c r="AB12" s="6"/>
      <c r="AC12" s="6"/>
      <c r="AD12" s="6"/>
      <c r="AE12" s="6"/>
      <c r="AF12" s="6"/>
      <c r="AG12" s="85"/>
      <c r="AH12" s="3"/>
      <c r="AI12" s="3"/>
      <c r="AJ12" s="3"/>
      <c r="AK12" s="86"/>
      <c r="AL12" s="86"/>
      <c r="AM12" s="86"/>
      <c r="AN12" s="86"/>
      <c r="AO12" s="87" t="s">
        <v>318</v>
      </c>
      <c r="AP12" s="621"/>
      <c r="AQ12" s="621"/>
      <c r="AR12" s="621"/>
      <c r="AS12" s="1188"/>
      <c r="AT12" s="1188"/>
      <c r="AU12" s="1188"/>
      <c r="AV12" s="88" t="s">
        <v>316</v>
      </c>
      <c r="AW12" s="1084" t="s">
        <v>139</v>
      </c>
      <c r="AX12" s="800"/>
      <c r="AY12" s="800"/>
      <c r="AZ12" s="801"/>
      <c r="BA12" s="1189"/>
      <c r="BB12" s="1190"/>
      <c r="BC12" s="89" t="s">
        <v>319</v>
      </c>
    </row>
    <row r="13" spans="1:55" ht="18.75">
      <c r="A13" s="934"/>
      <c r="B13" s="933"/>
      <c r="C13" s="1066" t="s">
        <v>36</v>
      </c>
      <c r="D13" s="1066"/>
      <c r="E13" s="1066"/>
      <c r="F13" s="1066"/>
      <c r="G13" s="1066"/>
      <c r="H13" s="1067"/>
      <c r="I13" s="1154" t="s">
        <v>81</v>
      </c>
      <c r="J13" s="1119"/>
      <c r="K13" s="1119"/>
      <c r="L13" s="1119"/>
      <c r="M13" s="1119"/>
      <c r="N13" s="1119"/>
      <c r="O13" s="1119"/>
      <c r="P13" s="1120"/>
      <c r="Q13" s="1154" t="s">
        <v>82</v>
      </c>
      <c r="R13" s="1119"/>
      <c r="S13" s="1119"/>
      <c r="T13" s="1119"/>
      <c r="U13" s="1119"/>
      <c r="V13" s="1174"/>
      <c r="W13" s="1174"/>
      <c r="X13" s="1174"/>
      <c r="Y13" s="1154" t="s">
        <v>83</v>
      </c>
      <c r="Z13" s="1119"/>
      <c r="AA13" s="1119"/>
      <c r="AB13" s="1119"/>
      <c r="AC13" s="1119"/>
      <c r="AD13" s="1119"/>
      <c r="AE13" s="1119"/>
      <c r="AF13" s="1120"/>
      <c r="AG13" s="1154" t="s">
        <v>84</v>
      </c>
      <c r="AH13" s="1119"/>
      <c r="AI13" s="1119"/>
      <c r="AJ13" s="1175"/>
      <c r="AK13" s="1008" t="s">
        <v>499</v>
      </c>
      <c r="AL13" s="727"/>
      <c r="AM13" s="727"/>
      <c r="AN13" s="1144"/>
      <c r="AO13" s="1191" t="s">
        <v>143</v>
      </c>
      <c r="AP13" s="1191"/>
      <c r="AQ13" s="1191"/>
      <c r="AR13" s="1191"/>
      <c r="AS13" s="1191"/>
      <c r="AT13" s="1192"/>
      <c r="AU13" s="1193" t="s">
        <v>80</v>
      </c>
      <c r="AV13" s="1194"/>
      <c r="AW13" s="1195"/>
      <c r="AX13" s="1195"/>
      <c r="AY13" s="1195"/>
      <c r="AZ13" s="1195"/>
      <c r="BA13" s="1194"/>
      <c r="BB13" s="1194"/>
      <c r="BC13" s="1196"/>
    </row>
    <row r="14" spans="1:55" ht="17.45" customHeight="1">
      <c r="A14" s="934"/>
      <c r="B14" s="933"/>
      <c r="C14" s="569"/>
      <c r="D14" s="569"/>
      <c r="E14" s="569"/>
      <c r="F14" s="569"/>
      <c r="G14" s="569"/>
      <c r="H14" s="939"/>
      <c r="I14" s="1173"/>
      <c r="J14" s="1104"/>
      <c r="K14" s="1104"/>
      <c r="L14" s="90" t="s">
        <v>315</v>
      </c>
      <c r="M14" s="1197"/>
      <c r="N14" s="1197"/>
      <c r="O14" s="91" t="s">
        <v>2</v>
      </c>
      <c r="P14" s="92"/>
      <c r="Q14" s="1198"/>
      <c r="R14" s="1199"/>
      <c r="S14" s="1199"/>
      <c r="T14" s="90" t="s">
        <v>315</v>
      </c>
      <c r="U14" s="1197"/>
      <c r="V14" s="1197"/>
      <c r="W14" s="93" t="s">
        <v>2</v>
      </c>
      <c r="X14" s="94"/>
      <c r="Y14" s="1200"/>
      <c r="Z14" s="1201"/>
      <c r="AA14" s="1201"/>
      <c r="AB14" s="95" t="s">
        <v>126</v>
      </c>
      <c r="AC14" s="1197"/>
      <c r="AD14" s="1197"/>
      <c r="AE14" s="1202" t="s">
        <v>2</v>
      </c>
      <c r="AF14" s="1203"/>
      <c r="AG14" s="1173"/>
      <c r="AH14" s="1104"/>
      <c r="AI14" s="1104"/>
      <c r="AJ14" s="96" t="s">
        <v>315</v>
      </c>
      <c r="AK14" s="1176"/>
      <c r="AL14" s="1176"/>
      <c r="AM14" s="1176"/>
      <c r="AN14" s="1177"/>
      <c r="AO14" s="1206" t="s">
        <v>142</v>
      </c>
      <c r="AP14" s="1207"/>
      <c r="AQ14" s="1208"/>
      <c r="AR14" s="97"/>
      <c r="AS14" s="98"/>
      <c r="AT14" s="99" t="s">
        <v>319</v>
      </c>
      <c r="AU14" s="100"/>
      <c r="AV14" s="1121"/>
      <c r="AW14" s="1121"/>
      <c r="AX14" s="1121"/>
      <c r="AY14" s="1121"/>
      <c r="AZ14" s="6"/>
      <c r="BA14" s="1121"/>
      <c r="BB14" s="1121"/>
      <c r="BC14" s="1152"/>
    </row>
    <row r="15" spans="1:55" ht="17.45" customHeight="1">
      <c r="A15" s="934"/>
      <c r="B15" s="933"/>
      <c r="C15" s="1153" t="s">
        <v>37</v>
      </c>
      <c r="D15" s="1066"/>
      <c r="E15" s="1066"/>
      <c r="F15" s="1066"/>
      <c r="G15" s="1066"/>
      <c r="H15" s="1067"/>
      <c r="I15" s="1154" t="s">
        <v>87</v>
      </c>
      <c r="J15" s="1119"/>
      <c r="K15" s="1119"/>
      <c r="L15" s="1119"/>
      <c r="M15" s="1119"/>
      <c r="N15" s="1119"/>
      <c r="O15" s="1119"/>
      <c r="P15" s="1119"/>
      <c r="Q15" s="1119"/>
      <c r="R15" s="1119"/>
      <c r="S15" s="1119"/>
      <c r="T15" s="1119"/>
      <c r="U15" s="1119"/>
      <c r="V15" s="1155" t="s">
        <v>70</v>
      </c>
      <c r="W15" s="1156"/>
      <c r="X15" s="1156"/>
      <c r="Y15" s="1156"/>
      <c r="Z15" s="1156"/>
      <c r="AA15" s="1156"/>
      <c r="AB15" s="1156"/>
      <c r="AC15" s="1156"/>
      <c r="AD15" s="1156"/>
      <c r="AE15" s="1156"/>
      <c r="AF15" s="1156"/>
      <c r="AG15" s="1156"/>
      <c r="AH15" s="1156"/>
      <c r="AI15" s="1156"/>
      <c r="AJ15" s="1157"/>
      <c r="AK15" s="407" t="s">
        <v>88</v>
      </c>
      <c r="AL15" s="405"/>
      <c r="AM15" s="405"/>
      <c r="AN15" s="406"/>
      <c r="AO15" s="1158" t="s">
        <v>141</v>
      </c>
      <c r="AP15" s="1159"/>
      <c r="AQ15" s="1160"/>
      <c r="AR15" s="59"/>
      <c r="AS15" s="101"/>
      <c r="AT15" s="102" t="s">
        <v>319</v>
      </c>
      <c r="AU15" s="83"/>
      <c r="AV15" s="1161"/>
      <c r="AW15" s="1161"/>
      <c r="AX15" s="1161"/>
      <c r="AY15" s="1161"/>
      <c r="AZ15" s="83"/>
      <c r="BA15" s="943"/>
      <c r="BB15" s="943"/>
      <c r="BC15" s="1162"/>
    </row>
    <row r="16" spans="1:55" ht="18.600000000000001" customHeight="1">
      <c r="A16" s="934"/>
      <c r="B16" s="933"/>
      <c r="C16" s="569"/>
      <c r="D16" s="569"/>
      <c r="E16" s="569"/>
      <c r="F16" s="569"/>
      <c r="G16" s="569"/>
      <c r="H16" s="939"/>
      <c r="I16" s="103"/>
      <c r="J16" s="83"/>
      <c r="K16" s="104"/>
      <c r="L16" s="83"/>
      <c r="M16" s="83"/>
      <c r="N16" s="83"/>
      <c r="O16" s="83"/>
      <c r="P16" s="83"/>
      <c r="Q16" s="83"/>
      <c r="R16" s="83"/>
      <c r="S16" s="83"/>
      <c r="T16" s="83"/>
      <c r="U16" s="83"/>
      <c r="V16" s="103"/>
      <c r="W16" s="83"/>
      <c r="X16" s="83"/>
      <c r="Y16" s="83"/>
      <c r="Z16" s="83"/>
      <c r="AA16" s="83"/>
      <c r="AB16" s="105" t="s">
        <v>320</v>
      </c>
      <c r="AC16" s="106"/>
      <c r="AD16" s="107"/>
      <c r="AE16" s="1163"/>
      <c r="AF16" s="1163"/>
      <c r="AG16" s="401" t="s">
        <v>1</v>
      </c>
      <c r="AH16" s="108"/>
      <c r="AI16" s="1134" t="s">
        <v>394</v>
      </c>
      <c r="AJ16" s="1164"/>
      <c r="AK16" s="1165" t="s">
        <v>394</v>
      </c>
      <c r="AL16" s="1166"/>
      <c r="AM16" s="1166"/>
      <c r="AN16" s="1167"/>
      <c r="AO16" s="1168" t="s">
        <v>144</v>
      </c>
      <c r="AP16" s="1169"/>
      <c r="AQ16" s="1169"/>
      <c r="AR16" s="1169"/>
      <c r="AS16" s="1169"/>
      <c r="AT16" s="1169"/>
      <c r="AU16" s="1169"/>
      <c r="AV16" s="1169"/>
      <c r="AW16" s="1169"/>
      <c r="AX16" s="1170"/>
      <c r="AY16" s="1171"/>
      <c r="AZ16" s="1171"/>
      <c r="BA16" s="1171"/>
      <c r="BB16" s="1086" t="s">
        <v>319</v>
      </c>
      <c r="BC16" s="1172"/>
    </row>
    <row r="17" spans="1:55" ht="18.600000000000001" customHeight="1">
      <c r="A17" s="934"/>
      <c r="B17" s="933"/>
      <c r="C17" s="1122" t="s">
        <v>256</v>
      </c>
      <c r="D17" s="1123"/>
      <c r="E17" s="1123"/>
      <c r="F17" s="1123"/>
      <c r="G17" s="1123"/>
      <c r="H17" s="1124"/>
      <c r="I17" s="6"/>
      <c r="J17" s="1125"/>
      <c r="K17" s="1125"/>
      <c r="L17" s="1075" t="s">
        <v>7</v>
      </c>
      <c r="M17" s="1066"/>
      <c r="N17" s="109"/>
      <c r="O17" s="1125"/>
      <c r="P17" s="1125"/>
      <c r="Q17" s="1075" t="s">
        <v>8</v>
      </c>
      <c r="R17" s="1067"/>
      <c r="S17" s="1138"/>
      <c r="T17" s="915"/>
      <c r="U17" s="915"/>
      <c r="V17" s="915"/>
      <c r="W17" s="915"/>
      <c r="X17" s="915"/>
      <c r="Y17" s="915"/>
      <c r="Z17" s="915"/>
      <c r="AA17" s="915"/>
      <c r="AB17" s="916"/>
      <c r="AC17" s="1139" t="s">
        <v>85</v>
      </c>
      <c r="AD17" s="1140"/>
      <c r="AE17" s="1140"/>
      <c r="AF17" s="1141"/>
      <c r="AG17" s="1139" t="s">
        <v>101</v>
      </c>
      <c r="AH17" s="1140"/>
      <c r="AI17" s="1140"/>
      <c r="AJ17" s="1141"/>
      <c r="AK17" s="1139" t="s">
        <v>102</v>
      </c>
      <c r="AL17" s="1140"/>
      <c r="AM17" s="1140"/>
      <c r="AN17" s="1140"/>
      <c r="AO17" s="1142"/>
      <c r="AP17" s="1142"/>
      <c r="AQ17" s="1143"/>
      <c r="AR17" s="1008" t="s">
        <v>117</v>
      </c>
      <c r="AS17" s="727"/>
      <c r="AT17" s="1144"/>
      <c r="AU17" s="1145" t="s">
        <v>257</v>
      </c>
      <c r="AV17" s="1146"/>
      <c r="AW17" s="1146"/>
      <c r="AX17" s="1146"/>
      <c r="AY17" s="1146"/>
      <c r="AZ17" s="1146"/>
      <c r="BA17" s="1147"/>
      <c r="BB17" s="1020" t="s">
        <v>253</v>
      </c>
      <c r="BC17" s="1126"/>
    </row>
    <row r="18" spans="1:55" ht="18.600000000000001" customHeight="1">
      <c r="A18" s="934"/>
      <c r="B18" s="933"/>
      <c r="C18" s="569"/>
      <c r="D18" s="569"/>
      <c r="E18" s="569"/>
      <c r="F18" s="569"/>
      <c r="G18" s="1123"/>
      <c r="H18" s="1124"/>
      <c r="I18" s="6"/>
      <c r="J18" s="1125"/>
      <c r="K18" s="1125"/>
      <c r="L18" s="1113"/>
      <c r="M18" s="569"/>
      <c r="N18" s="103"/>
      <c r="O18" s="589"/>
      <c r="P18" s="589"/>
      <c r="Q18" s="1113"/>
      <c r="R18" s="939"/>
      <c r="S18" s="1016"/>
      <c r="T18" s="589"/>
      <c r="U18" s="589"/>
      <c r="V18" s="589"/>
      <c r="W18" s="589"/>
      <c r="X18" s="589"/>
      <c r="Y18" s="589"/>
      <c r="Z18" s="589"/>
      <c r="AA18" s="589"/>
      <c r="AB18" s="1127"/>
      <c r="AC18" s="1128"/>
      <c r="AD18" s="1129"/>
      <c r="AE18" s="1129"/>
      <c r="AF18" s="422" t="s">
        <v>126</v>
      </c>
      <c r="AG18" s="1130"/>
      <c r="AH18" s="1131"/>
      <c r="AI18" s="1131"/>
      <c r="AJ18" s="90" t="s">
        <v>126</v>
      </c>
      <c r="AK18" s="1132"/>
      <c r="AL18" s="1133"/>
      <c r="AM18" s="1133"/>
      <c r="AN18" s="402" t="s">
        <v>1</v>
      </c>
      <c r="AO18" s="111"/>
      <c r="AP18" s="1134" t="s">
        <v>394</v>
      </c>
      <c r="AQ18" s="1135"/>
      <c r="AR18" s="1036"/>
      <c r="AS18" s="1037"/>
      <c r="AT18" s="1136"/>
      <c r="AU18" s="620" t="s">
        <v>420</v>
      </c>
      <c r="AV18" s="621"/>
      <c r="AW18" s="621"/>
      <c r="AX18" s="621"/>
      <c r="AY18" s="621"/>
      <c r="AZ18" s="621"/>
      <c r="BA18" s="1137"/>
      <c r="BB18" s="1148"/>
      <c r="BC18" s="1149"/>
    </row>
    <row r="19" spans="1:55" ht="18.600000000000001" customHeight="1">
      <c r="A19" s="934"/>
      <c r="B19" s="933"/>
      <c r="C19" s="1066" t="s">
        <v>38</v>
      </c>
      <c r="D19" s="1066"/>
      <c r="E19" s="1066"/>
      <c r="F19" s="1066"/>
      <c r="G19" s="1066"/>
      <c r="H19" s="1067"/>
      <c r="I19" s="112"/>
      <c r="J19" s="915"/>
      <c r="K19" s="915"/>
      <c r="L19" s="1075" t="s">
        <v>7</v>
      </c>
      <c r="M19" s="1066"/>
      <c r="N19" s="112"/>
      <c r="O19" s="915"/>
      <c r="P19" s="915"/>
      <c r="Q19" s="1075" t="s">
        <v>8</v>
      </c>
      <c r="R19" s="1067"/>
      <c r="S19" s="113"/>
      <c r="T19" s="113"/>
      <c r="U19" s="114"/>
      <c r="V19" s="114"/>
      <c r="W19" s="114"/>
      <c r="X19" s="113"/>
      <c r="Y19" s="114"/>
      <c r="Z19" s="114"/>
      <c r="AA19" s="114"/>
      <c r="AB19" s="115"/>
      <c r="AC19" s="1114" t="s">
        <v>404</v>
      </c>
      <c r="AD19" s="1115"/>
      <c r="AE19" s="1115"/>
      <c r="AF19" s="1116"/>
      <c r="AG19" s="1114" t="s">
        <v>405</v>
      </c>
      <c r="AH19" s="1115"/>
      <c r="AI19" s="1115"/>
      <c r="AJ19" s="1117"/>
      <c r="AK19" s="1118" t="s">
        <v>258</v>
      </c>
      <c r="AL19" s="1119"/>
      <c r="AM19" s="1119"/>
      <c r="AN19" s="1119"/>
      <c r="AO19" s="1119"/>
      <c r="AP19" s="1119"/>
      <c r="AQ19" s="1120"/>
      <c r="AR19" s="1020" t="s">
        <v>253</v>
      </c>
      <c r="AS19" s="1021"/>
      <c r="AT19" s="116" t="s">
        <v>4</v>
      </c>
      <c r="AU19" s="117"/>
      <c r="AV19" s="1065" t="s">
        <v>259</v>
      </c>
      <c r="AW19" s="1066"/>
      <c r="AX19" s="1066"/>
      <c r="AY19" s="1066"/>
      <c r="AZ19" s="1066"/>
      <c r="BA19" s="1066"/>
      <c r="BB19" s="1066"/>
      <c r="BC19" s="1070"/>
    </row>
    <row r="20" spans="1:55" ht="18.600000000000001" customHeight="1">
      <c r="A20" s="934"/>
      <c r="B20" s="933"/>
      <c r="C20" s="569"/>
      <c r="D20" s="569"/>
      <c r="E20" s="569"/>
      <c r="F20" s="569"/>
      <c r="G20" s="569"/>
      <c r="H20" s="939"/>
      <c r="I20" s="83"/>
      <c r="J20" s="589"/>
      <c r="K20" s="589"/>
      <c r="L20" s="1113"/>
      <c r="M20" s="569"/>
      <c r="N20" s="103"/>
      <c r="O20" s="589"/>
      <c r="P20" s="589"/>
      <c r="Q20" s="1113"/>
      <c r="R20" s="939"/>
      <c r="S20" s="83"/>
      <c r="T20" s="83"/>
      <c r="U20" s="4"/>
      <c r="V20" s="4"/>
      <c r="W20" s="4"/>
      <c r="X20" s="4"/>
      <c r="Y20" s="83"/>
      <c r="Z20" s="83"/>
      <c r="AA20" s="83"/>
      <c r="AB20" s="84"/>
      <c r="AC20" s="1102"/>
      <c r="AD20" s="1103"/>
      <c r="AE20" s="1103"/>
      <c r="AF20" s="24" t="s">
        <v>126</v>
      </c>
      <c r="AG20" s="1104"/>
      <c r="AH20" s="1104"/>
      <c r="AI20" s="1104"/>
      <c r="AJ20" s="110" t="s">
        <v>126</v>
      </c>
      <c r="AK20" s="1105" t="s">
        <v>421</v>
      </c>
      <c r="AL20" s="1106"/>
      <c r="AM20" s="1106"/>
      <c r="AN20" s="1106"/>
      <c r="AO20" s="1106"/>
      <c r="AP20" s="1106"/>
      <c r="AQ20" s="1107"/>
      <c r="AR20" s="592"/>
      <c r="AS20" s="1108"/>
      <c r="AT20" s="1109"/>
      <c r="AU20" s="1110"/>
      <c r="AV20" s="118"/>
      <c r="AW20" s="1111"/>
      <c r="AX20" s="1111"/>
      <c r="AY20" s="1111"/>
      <c r="AZ20" s="1111"/>
      <c r="BA20" s="1111"/>
      <c r="BB20" s="1111"/>
      <c r="BC20" s="1112"/>
    </row>
    <row r="21" spans="1:55" ht="18.600000000000001" customHeight="1">
      <c r="A21" s="934"/>
      <c r="B21" s="933"/>
      <c r="C21" s="889" t="s">
        <v>151</v>
      </c>
      <c r="D21" s="1100"/>
      <c r="E21" s="1100"/>
      <c r="F21" s="1100"/>
      <c r="G21" s="1100"/>
      <c r="H21" s="1101"/>
      <c r="I21" s="5"/>
      <c r="J21" s="926"/>
      <c r="K21" s="926"/>
      <c r="L21" s="5"/>
      <c r="M21" s="926"/>
      <c r="N21" s="926"/>
      <c r="O21" s="925" t="s">
        <v>39</v>
      </c>
      <c r="P21" s="572"/>
      <c r="Q21" s="827"/>
      <c r="R21" s="946" t="s">
        <v>422</v>
      </c>
      <c r="S21" s="926"/>
      <c r="T21" s="926"/>
      <c r="U21" s="926"/>
      <c r="V21" s="926"/>
      <c r="W21" s="926"/>
      <c r="X21" s="926"/>
      <c r="Y21" s="926"/>
      <c r="Z21" s="947"/>
      <c r="AA21" s="950" t="s">
        <v>253</v>
      </c>
      <c r="AB21" s="985"/>
      <c r="AC21" s="1095" t="s">
        <v>321</v>
      </c>
      <c r="AD21" s="1096"/>
      <c r="AE21" s="572" t="s">
        <v>260</v>
      </c>
      <c r="AF21" s="572"/>
      <c r="AG21" s="572"/>
      <c r="AH21" s="827"/>
      <c r="AI21" s="946" t="s">
        <v>423</v>
      </c>
      <c r="AJ21" s="926"/>
      <c r="AK21" s="926"/>
      <c r="AL21" s="926"/>
      <c r="AM21" s="926"/>
      <c r="AN21" s="926"/>
      <c r="AO21" s="926"/>
      <c r="AP21" s="926"/>
      <c r="AQ21" s="926"/>
      <c r="AR21" s="926"/>
      <c r="AS21" s="926"/>
      <c r="AT21" s="926"/>
      <c r="AU21" s="926"/>
      <c r="AV21" s="926"/>
      <c r="AW21" s="926"/>
      <c r="AX21" s="926"/>
      <c r="AY21" s="947"/>
      <c r="AZ21" s="950" t="s">
        <v>253</v>
      </c>
      <c r="BA21" s="985"/>
      <c r="BB21" s="959"/>
      <c r="BC21" s="1097"/>
    </row>
    <row r="22" spans="1:55" ht="18.600000000000001" customHeight="1">
      <c r="A22" s="934"/>
      <c r="B22" s="933"/>
      <c r="C22" s="572" t="s">
        <v>261</v>
      </c>
      <c r="D22" s="572"/>
      <c r="E22" s="572"/>
      <c r="F22" s="572"/>
      <c r="G22" s="572"/>
      <c r="H22" s="827"/>
      <c r="I22" s="5"/>
      <c r="J22" s="926"/>
      <c r="K22" s="926"/>
      <c r="L22" s="5"/>
      <c r="M22" s="926"/>
      <c r="N22" s="926"/>
      <c r="O22" s="925" t="s">
        <v>40</v>
      </c>
      <c r="P22" s="572"/>
      <c r="Q22" s="827"/>
      <c r="R22" s="119"/>
      <c r="S22" s="1098"/>
      <c r="T22" s="1098"/>
      <c r="U22" s="1098"/>
      <c r="V22" s="1098"/>
      <c r="W22" s="1098"/>
      <c r="X22" s="1098"/>
      <c r="Y22" s="1098"/>
      <c r="Z22" s="1098"/>
      <c r="AA22" s="1098"/>
      <c r="AB22" s="1098"/>
      <c r="AC22" s="1098"/>
      <c r="AD22" s="1099"/>
      <c r="AE22" s="1084" t="s">
        <v>86</v>
      </c>
      <c r="AF22" s="800"/>
      <c r="AG22" s="800"/>
      <c r="AH22" s="800"/>
      <c r="AI22" s="800"/>
      <c r="AJ22" s="800"/>
      <c r="AK22" s="800"/>
      <c r="AL22" s="801"/>
      <c r="AM22" s="120"/>
      <c r="AN22" s="1085"/>
      <c r="AO22" s="1085"/>
      <c r="AP22" s="1085"/>
      <c r="AQ22" s="403" t="s">
        <v>1</v>
      </c>
      <c r="AR22" s="1085"/>
      <c r="AS22" s="1085"/>
      <c r="AT22" s="1085"/>
      <c r="AU22" s="1086" t="s">
        <v>394</v>
      </c>
      <c r="AV22" s="1087"/>
      <c r="AW22" s="872" t="s">
        <v>118</v>
      </c>
      <c r="AX22" s="873"/>
      <c r="AY22" s="960"/>
      <c r="AZ22" s="909"/>
      <c r="BA22" s="909"/>
      <c r="BB22" s="909"/>
      <c r="BC22" s="1094"/>
    </row>
    <row r="23" spans="1:55" ht="18.600000000000001" customHeight="1">
      <c r="A23" s="934"/>
      <c r="B23" s="933"/>
      <c r="C23" s="1065" t="s">
        <v>322</v>
      </c>
      <c r="D23" s="1066"/>
      <c r="E23" s="1066"/>
      <c r="F23" s="1066"/>
      <c r="G23" s="1066"/>
      <c r="H23" s="1067"/>
      <c r="I23" s="113"/>
      <c r="J23" s="915"/>
      <c r="K23" s="915"/>
      <c r="L23" s="1075" t="s">
        <v>8</v>
      </c>
      <c r="M23" s="1067"/>
      <c r="N23" s="112"/>
      <c r="O23" s="113"/>
      <c r="P23" s="1076"/>
      <c r="Q23" s="1076"/>
      <c r="R23" s="1076"/>
      <c r="S23" s="1076"/>
      <c r="T23" s="1077" t="s">
        <v>323</v>
      </c>
      <c r="U23" s="1078"/>
      <c r="V23" s="1081"/>
      <c r="W23" s="1082"/>
      <c r="X23" s="1082"/>
      <c r="Y23" s="1083"/>
      <c r="Z23" s="1092" t="s">
        <v>383</v>
      </c>
      <c r="AA23" s="1069"/>
      <c r="AB23" s="1069"/>
      <c r="AC23" s="1069"/>
      <c r="AD23" s="1093"/>
      <c r="AE23" s="976"/>
      <c r="AF23" s="977"/>
      <c r="AG23" s="121" t="s">
        <v>382</v>
      </c>
      <c r="AH23" s="1092" t="s">
        <v>384</v>
      </c>
      <c r="AI23" s="1069"/>
      <c r="AJ23" s="1069"/>
      <c r="AK23" s="1069"/>
      <c r="AL23" s="1093"/>
      <c r="AM23" s="976"/>
      <c r="AN23" s="977"/>
      <c r="AO23" s="121" t="s">
        <v>126</v>
      </c>
      <c r="AP23" s="1092" t="s">
        <v>385</v>
      </c>
      <c r="AQ23" s="1069"/>
      <c r="AR23" s="1069"/>
      <c r="AS23" s="1069"/>
      <c r="AT23" s="1069"/>
      <c r="AU23" s="1069"/>
      <c r="AV23" s="1093"/>
      <c r="AW23" s="976"/>
      <c r="AX23" s="977"/>
      <c r="AY23" s="122" t="s">
        <v>126</v>
      </c>
      <c r="AZ23" s="1069" t="s">
        <v>262</v>
      </c>
      <c r="BA23" s="1069"/>
      <c r="BB23" s="1069"/>
      <c r="BC23" s="1070"/>
    </row>
    <row r="24" spans="1:55" ht="18" customHeight="1" thickBot="1">
      <c r="A24" s="479"/>
      <c r="B24" s="481"/>
      <c r="C24" s="1068"/>
      <c r="D24" s="900"/>
      <c r="E24" s="900"/>
      <c r="F24" s="900"/>
      <c r="G24" s="900"/>
      <c r="H24" s="901"/>
      <c r="I24" s="72"/>
      <c r="J24" s="480"/>
      <c r="K24" s="480"/>
      <c r="L24" s="927"/>
      <c r="M24" s="901"/>
      <c r="N24" s="123"/>
      <c r="O24" s="124"/>
      <c r="P24" s="1071"/>
      <c r="Q24" s="1071"/>
      <c r="R24" s="1071"/>
      <c r="S24" s="1071"/>
      <c r="T24" s="1079"/>
      <c r="U24" s="1080"/>
      <c r="V24" s="1072"/>
      <c r="W24" s="1072"/>
      <c r="X24" s="1072"/>
      <c r="Y24" s="1073"/>
      <c r="Z24" s="927" t="s">
        <v>383</v>
      </c>
      <c r="AA24" s="900"/>
      <c r="AB24" s="900"/>
      <c r="AC24" s="900"/>
      <c r="AD24" s="901"/>
      <c r="AE24" s="1074"/>
      <c r="AF24" s="897"/>
      <c r="AG24" s="417" t="s">
        <v>382</v>
      </c>
      <c r="AH24" s="927" t="s">
        <v>386</v>
      </c>
      <c r="AI24" s="900"/>
      <c r="AJ24" s="900"/>
      <c r="AK24" s="900"/>
      <c r="AL24" s="901"/>
      <c r="AM24" s="1088"/>
      <c r="AN24" s="693"/>
      <c r="AO24" s="125" t="s">
        <v>126</v>
      </c>
      <c r="AP24" s="1089" t="s">
        <v>387</v>
      </c>
      <c r="AQ24" s="1090"/>
      <c r="AR24" s="1090"/>
      <c r="AS24" s="1090"/>
      <c r="AT24" s="1090"/>
      <c r="AU24" s="1090"/>
      <c r="AV24" s="1091"/>
      <c r="AW24" s="1074"/>
      <c r="AX24" s="897"/>
      <c r="AY24" s="126" t="s">
        <v>126</v>
      </c>
      <c r="AZ24" s="1045" t="str">
        <f>IF(AE23="","",AE23+AM23/2)</f>
        <v/>
      </c>
      <c r="BA24" s="1045"/>
      <c r="BB24" s="1045"/>
      <c r="BC24" s="127" t="s">
        <v>315</v>
      </c>
    </row>
    <row r="25" spans="1:55" ht="18" customHeight="1" thickTop="1">
      <c r="A25" s="948" t="s">
        <v>93</v>
      </c>
      <c r="B25" s="949"/>
      <c r="C25" s="940" t="s">
        <v>42</v>
      </c>
      <c r="D25" s="941"/>
      <c r="E25" s="941"/>
      <c r="F25" s="941"/>
      <c r="G25" s="941"/>
      <c r="H25" s="942"/>
      <c r="I25" s="1046" t="s">
        <v>424</v>
      </c>
      <c r="J25" s="852"/>
      <c r="K25" s="852"/>
      <c r="L25" s="852"/>
      <c r="M25" s="852"/>
      <c r="N25" s="852"/>
      <c r="O25" s="852"/>
      <c r="P25" s="852"/>
      <c r="Q25" s="852"/>
      <c r="R25" s="852"/>
      <c r="S25" s="852"/>
      <c r="T25" s="852"/>
      <c r="U25" s="1047"/>
      <c r="V25" s="1048" t="s">
        <v>253</v>
      </c>
      <c r="W25" s="1049"/>
      <c r="X25" s="1050"/>
      <c r="Y25" s="1051"/>
      <c r="Z25" s="1052" t="s">
        <v>263</v>
      </c>
      <c r="AA25" s="1053"/>
      <c r="AB25" s="1054"/>
      <c r="AC25" s="1055"/>
      <c r="AD25" s="1055"/>
      <c r="AE25" s="1056"/>
      <c r="AF25" s="1057" t="s">
        <v>146</v>
      </c>
      <c r="AG25" s="1058"/>
      <c r="AH25" s="1058"/>
      <c r="AI25" s="1058"/>
      <c r="AJ25" s="1059"/>
      <c r="AK25" s="128"/>
      <c r="AL25" s="129" t="s">
        <v>264</v>
      </c>
      <c r="AM25" s="129"/>
      <c r="AN25" s="129"/>
      <c r="AO25" s="129"/>
      <c r="AP25" s="6"/>
      <c r="AQ25" s="6"/>
      <c r="AR25" s="8" t="s">
        <v>265</v>
      </c>
      <c r="AS25" s="6"/>
      <c r="AT25" s="6"/>
      <c r="AU25" s="6"/>
      <c r="AV25" s="6"/>
      <c r="AW25" s="129"/>
      <c r="AX25" s="129"/>
      <c r="AY25" s="1063" t="s">
        <v>253</v>
      </c>
      <c r="AZ25" s="1064"/>
      <c r="BA25" s="978" t="s">
        <v>170</v>
      </c>
      <c r="BB25" s="979"/>
      <c r="BC25" s="980"/>
    </row>
    <row r="26" spans="1:55" ht="18" customHeight="1">
      <c r="A26" s="934"/>
      <c r="B26" s="933"/>
      <c r="C26" s="981" t="s">
        <v>324</v>
      </c>
      <c r="D26" s="572"/>
      <c r="E26" s="572"/>
      <c r="F26" s="572"/>
      <c r="G26" s="572"/>
      <c r="H26" s="827"/>
      <c r="I26" s="130" t="s">
        <v>425</v>
      </c>
      <c r="J26" s="119"/>
      <c r="K26" s="119"/>
      <c r="L26" s="119"/>
      <c r="M26" s="119"/>
      <c r="N26" s="119"/>
      <c r="O26" s="119"/>
      <c r="P26" s="119"/>
      <c r="Q26" s="119"/>
      <c r="R26" s="119"/>
      <c r="S26" s="119"/>
      <c r="T26" s="119"/>
      <c r="U26" s="119"/>
      <c r="V26" s="950" t="s">
        <v>253</v>
      </c>
      <c r="W26" s="985"/>
      <c r="X26" s="958"/>
      <c r="Y26" s="959"/>
      <c r="Z26" s="872" t="s">
        <v>325</v>
      </c>
      <c r="AA26" s="873"/>
      <c r="AB26" s="960"/>
      <c r="AC26" s="961"/>
      <c r="AD26" s="962"/>
      <c r="AE26" s="962"/>
      <c r="AF26" s="1060"/>
      <c r="AG26" s="1061"/>
      <c r="AH26" s="1061"/>
      <c r="AI26" s="1061"/>
      <c r="AJ26" s="1062"/>
      <c r="AK26" s="4"/>
      <c r="AL26" s="6" t="s">
        <v>266</v>
      </c>
      <c r="AM26" s="83"/>
      <c r="AN26" s="131"/>
      <c r="AO26" s="131"/>
      <c r="AP26" s="9"/>
      <c r="AQ26" s="9"/>
      <c r="AR26" s="9" t="s">
        <v>267</v>
      </c>
      <c r="AS26" s="83"/>
      <c r="AT26" s="9"/>
      <c r="AU26" s="9"/>
      <c r="AV26" s="9"/>
      <c r="AW26" s="9"/>
      <c r="AX26" s="132"/>
      <c r="AY26" s="712"/>
      <c r="AZ26" s="1041"/>
      <c r="BA26" s="1042"/>
      <c r="BB26" s="1043"/>
      <c r="BC26" s="1044"/>
    </row>
    <row r="27" spans="1:55" ht="18" customHeight="1">
      <c r="A27" s="934"/>
      <c r="B27" s="933"/>
      <c r="C27" s="993" t="s">
        <v>447</v>
      </c>
      <c r="D27" s="994"/>
      <c r="E27" s="994"/>
      <c r="F27" s="994"/>
      <c r="G27" s="994"/>
      <c r="H27" s="995"/>
      <c r="I27" s="1017" t="s">
        <v>426</v>
      </c>
      <c r="J27" s="1018"/>
      <c r="K27" s="1018"/>
      <c r="L27" s="1018"/>
      <c r="M27" s="1018"/>
      <c r="N27" s="1018"/>
      <c r="O27" s="1018"/>
      <c r="P27" s="1018"/>
      <c r="Q27" s="1018"/>
      <c r="R27" s="1018"/>
      <c r="S27" s="1018"/>
      <c r="T27" s="1018"/>
      <c r="U27" s="1019"/>
      <c r="V27" s="1020" t="s">
        <v>253</v>
      </c>
      <c r="W27" s="1021"/>
      <c r="X27" s="1022"/>
      <c r="Y27" s="1023"/>
      <c r="Z27" s="1024"/>
      <c r="AA27" s="1025"/>
      <c r="AB27" s="919" t="s">
        <v>268</v>
      </c>
      <c r="AC27" s="920"/>
      <c r="AD27" s="921"/>
      <c r="AE27" s="1026" t="s">
        <v>269</v>
      </c>
      <c r="AF27" s="1027"/>
      <c r="AG27" s="1027"/>
      <c r="AH27" s="1027"/>
      <c r="AI27" s="1028"/>
      <c r="AJ27" s="950" t="s">
        <v>253</v>
      </c>
      <c r="AK27" s="985"/>
      <c r="AL27" s="1005" t="s">
        <v>270</v>
      </c>
      <c r="AM27" s="1006"/>
      <c r="AN27" s="1006"/>
      <c r="AO27" s="1006"/>
      <c r="AP27" s="1006"/>
      <c r="AQ27" s="1"/>
      <c r="AR27" s="915" t="s">
        <v>326</v>
      </c>
      <c r="AS27" s="915"/>
      <c r="AT27" s="915"/>
      <c r="AU27" s="915"/>
      <c r="AV27" s="915"/>
      <c r="AW27" s="915"/>
      <c r="AX27" s="916"/>
      <c r="AY27" s="950" t="s">
        <v>253</v>
      </c>
      <c r="AZ27" s="1007"/>
      <c r="BA27" s="1008" t="s">
        <v>171</v>
      </c>
      <c r="BB27" s="727"/>
      <c r="BC27" s="1009"/>
    </row>
    <row r="28" spans="1:55" ht="18" customHeight="1">
      <c r="A28" s="934"/>
      <c r="B28" s="933"/>
      <c r="C28" s="996"/>
      <c r="D28" s="997"/>
      <c r="E28" s="997"/>
      <c r="F28" s="997"/>
      <c r="G28" s="997"/>
      <c r="H28" s="998"/>
      <c r="I28" s="1010" t="s">
        <v>427</v>
      </c>
      <c r="J28" s="1011"/>
      <c r="K28" s="1011"/>
      <c r="L28" s="1011"/>
      <c r="M28" s="1011"/>
      <c r="N28" s="1011"/>
      <c r="O28" s="1011"/>
      <c r="P28" s="1011"/>
      <c r="Q28" s="1011"/>
      <c r="R28" s="1011"/>
      <c r="S28" s="1011"/>
      <c r="T28" s="1011"/>
      <c r="U28" s="1012"/>
      <c r="V28" s="1013" t="s">
        <v>119</v>
      </c>
      <c r="W28" s="1014"/>
      <c r="X28" s="1015"/>
      <c r="Y28" s="961" t="str">
        <f>IF(Y27="","",IF(Y27=1,1,IF(Y27=2,0.92,IF(Y27=3,0.76,IF(Y27=4,0.6,"")))))</f>
        <v/>
      </c>
      <c r="Z28" s="962"/>
      <c r="AA28" s="962"/>
      <c r="AB28" s="574"/>
      <c r="AC28" s="575"/>
      <c r="AD28" s="938"/>
      <c r="AE28" s="1029"/>
      <c r="AF28" s="1030"/>
      <c r="AG28" s="1030"/>
      <c r="AH28" s="1030"/>
      <c r="AI28" s="1031"/>
      <c r="AJ28" s="1039"/>
      <c r="AK28" s="1040"/>
      <c r="AL28" s="1016" t="s">
        <v>327</v>
      </c>
      <c r="AM28" s="589"/>
      <c r="AN28" s="589"/>
      <c r="AO28" s="589"/>
      <c r="AP28" s="589"/>
      <c r="AQ28" s="589"/>
      <c r="AR28" s="589"/>
      <c r="AS28" s="1032" t="s">
        <v>328</v>
      </c>
      <c r="AT28" s="1032"/>
      <c r="AU28" s="1032"/>
      <c r="AV28" s="1032"/>
      <c r="AW28" s="1032"/>
      <c r="AX28" s="1033"/>
      <c r="AY28" s="1034"/>
      <c r="AZ28" s="1035"/>
      <c r="BA28" s="1036"/>
      <c r="BB28" s="1037"/>
      <c r="BC28" s="1038"/>
    </row>
    <row r="29" spans="1:55" ht="18" customHeight="1">
      <c r="A29" s="934"/>
      <c r="B29" s="933"/>
      <c r="C29" s="981" t="s">
        <v>271</v>
      </c>
      <c r="D29" s="572"/>
      <c r="E29" s="572"/>
      <c r="F29" s="827"/>
      <c r="G29" s="982" t="s">
        <v>272</v>
      </c>
      <c r="H29" s="983"/>
      <c r="I29" s="984"/>
      <c r="J29" s="399" t="s">
        <v>438</v>
      </c>
      <c r="K29" s="133"/>
      <c r="L29" s="133"/>
      <c r="M29" s="133"/>
      <c r="N29" s="133"/>
      <c r="O29" s="134"/>
      <c r="P29" s="950" t="s">
        <v>253</v>
      </c>
      <c r="Q29" s="985"/>
      <c r="R29" s="958"/>
      <c r="S29" s="986"/>
      <c r="T29" s="987" t="s">
        <v>145</v>
      </c>
      <c r="U29" s="988"/>
      <c r="V29" s="989"/>
      <c r="W29" s="990" t="s">
        <v>273</v>
      </c>
      <c r="X29" s="991"/>
      <c r="Y29" s="991"/>
      <c r="Z29" s="991"/>
      <c r="AA29" s="991"/>
      <c r="AB29" s="992"/>
      <c r="AC29" s="950" t="s">
        <v>253</v>
      </c>
      <c r="AD29" s="985"/>
      <c r="AE29" s="958"/>
      <c r="AF29" s="986"/>
      <c r="AG29" s="987" t="s">
        <v>274</v>
      </c>
      <c r="AH29" s="988"/>
      <c r="AI29" s="989"/>
      <c r="AJ29" s="1001" t="s">
        <v>441</v>
      </c>
      <c r="AK29" s="926"/>
      <c r="AL29" s="926"/>
      <c r="AM29" s="926"/>
      <c r="AN29" s="926"/>
      <c r="AO29" s="926"/>
      <c r="AP29" s="926"/>
      <c r="AQ29" s="926"/>
      <c r="AR29" s="926"/>
      <c r="AS29" s="947"/>
      <c r="AT29" s="950" t="s">
        <v>253</v>
      </c>
      <c r="AU29" s="985"/>
      <c r="AV29" s="958"/>
      <c r="AW29" s="959"/>
      <c r="AX29" s="1002" t="s">
        <v>329</v>
      </c>
      <c r="AY29" s="1003"/>
      <c r="AZ29" s="1004"/>
      <c r="BA29" s="999"/>
      <c r="BB29" s="999"/>
      <c r="BC29" s="1000"/>
    </row>
    <row r="30" spans="1:55" ht="18" customHeight="1" thickBot="1">
      <c r="A30" s="479"/>
      <c r="B30" s="481"/>
      <c r="C30" s="902" t="s">
        <v>275</v>
      </c>
      <c r="D30" s="903"/>
      <c r="E30" s="903"/>
      <c r="F30" s="904"/>
      <c r="G30" s="398" t="s">
        <v>428</v>
      </c>
      <c r="H30" s="135"/>
      <c r="I30" s="135"/>
      <c r="J30" s="135"/>
      <c r="K30" s="135"/>
      <c r="L30" s="136"/>
      <c r="M30" s="964" t="s">
        <v>253</v>
      </c>
      <c r="N30" s="965"/>
      <c r="O30" s="966"/>
      <c r="P30" s="967"/>
      <c r="Q30" s="137" t="s">
        <v>498</v>
      </c>
      <c r="R30" s="138"/>
      <c r="S30" s="139"/>
      <c r="T30" s="968"/>
      <c r="U30" s="968"/>
      <c r="V30" s="969"/>
      <c r="W30" s="902" t="s">
        <v>44</v>
      </c>
      <c r="X30" s="903"/>
      <c r="Y30" s="903"/>
      <c r="Z30" s="903"/>
      <c r="AA30" s="904"/>
      <c r="AB30" s="970" t="s">
        <v>450</v>
      </c>
      <c r="AC30" s="971"/>
      <c r="AD30" s="971"/>
      <c r="AE30" s="971"/>
      <c r="AF30" s="971"/>
      <c r="AG30" s="971"/>
      <c r="AH30" s="971"/>
      <c r="AI30" s="971"/>
      <c r="AJ30" s="971"/>
      <c r="AK30" s="971"/>
      <c r="AL30" s="971"/>
      <c r="AM30" s="971"/>
      <c r="AN30" s="971"/>
      <c r="AO30" s="971"/>
      <c r="AP30" s="971"/>
      <c r="AQ30" s="971"/>
      <c r="AR30" s="971"/>
      <c r="AS30" s="971"/>
      <c r="AT30" s="972"/>
      <c r="AU30" s="964" t="s">
        <v>253</v>
      </c>
      <c r="AV30" s="965"/>
      <c r="AW30" s="966"/>
      <c r="AX30" s="973"/>
      <c r="AY30" s="974" t="s">
        <v>10</v>
      </c>
      <c r="AZ30" s="975"/>
      <c r="BA30" s="930"/>
      <c r="BB30" s="930"/>
      <c r="BC30" s="931"/>
    </row>
    <row r="31" spans="1:55" ht="18" customHeight="1" thickTop="1">
      <c r="A31" s="932" t="s">
        <v>116</v>
      </c>
      <c r="B31" s="933"/>
      <c r="C31" s="935" t="s">
        <v>99</v>
      </c>
      <c r="D31" s="936"/>
      <c r="E31" s="936"/>
      <c r="F31" s="937"/>
      <c r="G31" s="569" t="s">
        <v>276</v>
      </c>
      <c r="H31" s="569"/>
      <c r="I31" s="569"/>
      <c r="J31" s="939"/>
      <c r="K31" s="7"/>
      <c r="L31" s="6"/>
      <c r="M31" s="6"/>
      <c r="N31" s="6"/>
      <c r="O31" s="83"/>
      <c r="P31" s="83"/>
      <c r="Q31" s="83"/>
      <c r="R31" s="83"/>
      <c r="S31" s="83"/>
      <c r="T31" s="83"/>
      <c r="U31" s="83"/>
      <c r="V31" s="83"/>
      <c r="W31" s="83"/>
      <c r="X31" s="83"/>
      <c r="Y31" s="83"/>
      <c r="Z31" s="83"/>
      <c r="AA31" s="83"/>
      <c r="AB31" s="83"/>
      <c r="AC31" s="83"/>
      <c r="AD31" s="940" t="s">
        <v>45</v>
      </c>
      <c r="AE31" s="941"/>
      <c r="AF31" s="942"/>
      <c r="AG31" s="83"/>
      <c r="AH31" s="943"/>
      <c r="AI31" s="943"/>
      <c r="AJ31" s="943"/>
      <c r="AK31" s="943"/>
      <c r="AL31" s="943"/>
      <c r="AM31" s="943"/>
      <c r="AN31" s="943"/>
      <c r="AO31" s="887" t="s">
        <v>46</v>
      </c>
      <c r="AP31" s="569"/>
      <c r="AQ31" s="939"/>
      <c r="AR31" s="944" t="s">
        <v>377</v>
      </c>
      <c r="AS31" s="945"/>
      <c r="AT31" s="460"/>
      <c r="AU31" s="461"/>
      <c r="AV31" s="404" t="s">
        <v>378</v>
      </c>
      <c r="AW31" s="460"/>
      <c r="AX31" s="460"/>
      <c r="AY31" s="462" t="s">
        <v>379</v>
      </c>
      <c r="AZ31" s="463"/>
      <c r="BA31" s="140"/>
      <c r="BB31" s="140"/>
      <c r="BC31" s="141" t="s">
        <v>315</v>
      </c>
    </row>
    <row r="32" spans="1:55" ht="18.75">
      <c r="A32" s="934"/>
      <c r="B32" s="933"/>
      <c r="C32" s="935"/>
      <c r="D32" s="936"/>
      <c r="E32" s="936"/>
      <c r="F32" s="937"/>
      <c r="G32" s="572" t="s">
        <v>330</v>
      </c>
      <c r="H32" s="572"/>
      <c r="I32" s="572"/>
      <c r="J32" s="827"/>
      <c r="K32" s="946" t="s">
        <v>439</v>
      </c>
      <c r="L32" s="926"/>
      <c r="M32" s="926"/>
      <c r="N32" s="926"/>
      <c r="O32" s="926"/>
      <c r="P32" s="926"/>
      <c r="Q32" s="926"/>
      <c r="R32" s="926"/>
      <c r="S32" s="926"/>
      <c r="T32" s="947"/>
      <c r="U32" s="956" t="s">
        <v>253</v>
      </c>
      <c r="V32" s="957"/>
      <c r="W32" s="958"/>
      <c r="X32" s="959"/>
      <c r="Y32" s="872" t="s">
        <v>469</v>
      </c>
      <c r="Z32" s="873"/>
      <c r="AA32" s="960"/>
      <c r="AB32" s="908"/>
      <c r="AC32" s="909"/>
      <c r="AD32" s="910"/>
      <c r="AE32" s="911" t="s">
        <v>277</v>
      </c>
      <c r="AF32" s="912"/>
      <c r="AG32" s="142" t="s">
        <v>278</v>
      </c>
      <c r="AH32" s="142"/>
      <c r="AI32" s="142"/>
      <c r="AJ32" s="142"/>
      <c r="AK32" s="142"/>
      <c r="AL32" s="1"/>
      <c r="AM32" s="915" t="s">
        <v>326</v>
      </c>
      <c r="AN32" s="915"/>
      <c r="AO32" s="915"/>
      <c r="AP32" s="915"/>
      <c r="AQ32" s="915"/>
      <c r="AR32" s="915"/>
      <c r="AS32" s="916"/>
      <c r="AT32" s="950" t="s">
        <v>253</v>
      </c>
      <c r="AU32" s="951"/>
      <c r="AV32" s="952" t="s">
        <v>279</v>
      </c>
      <c r="AW32" s="953"/>
      <c r="AX32" s="953"/>
      <c r="AY32" s="954"/>
      <c r="AZ32" s="952" t="s">
        <v>331</v>
      </c>
      <c r="BA32" s="953"/>
      <c r="BB32" s="953"/>
      <c r="BC32" s="955"/>
    </row>
    <row r="33" spans="1:55" ht="18.75">
      <c r="A33" s="934"/>
      <c r="B33" s="933"/>
      <c r="C33" s="574"/>
      <c r="D33" s="575"/>
      <c r="E33" s="575"/>
      <c r="F33" s="938"/>
      <c r="G33" s="572" t="s">
        <v>47</v>
      </c>
      <c r="H33" s="572"/>
      <c r="I33" s="572"/>
      <c r="J33" s="827"/>
      <c r="K33" s="946" t="s">
        <v>440</v>
      </c>
      <c r="L33" s="926"/>
      <c r="M33" s="926"/>
      <c r="N33" s="926"/>
      <c r="O33" s="926"/>
      <c r="P33" s="926"/>
      <c r="Q33" s="926"/>
      <c r="R33" s="926"/>
      <c r="S33" s="926"/>
      <c r="T33" s="947"/>
      <c r="U33" s="956" t="s">
        <v>253</v>
      </c>
      <c r="V33" s="957"/>
      <c r="W33" s="958"/>
      <c r="X33" s="959"/>
      <c r="Y33" s="872" t="s">
        <v>470</v>
      </c>
      <c r="Z33" s="873"/>
      <c r="AA33" s="960"/>
      <c r="AB33" s="961"/>
      <c r="AC33" s="962"/>
      <c r="AD33" s="962"/>
      <c r="AE33" s="913"/>
      <c r="AF33" s="914"/>
      <c r="AG33" s="4" t="s">
        <v>280</v>
      </c>
      <c r="AH33" s="4"/>
      <c r="AI33" s="4"/>
      <c r="AJ33" s="4"/>
      <c r="AK33" s="4"/>
      <c r="AL33" s="1"/>
      <c r="AM33" s="4"/>
      <c r="AN33" s="4"/>
      <c r="AO33" s="143" t="s">
        <v>332</v>
      </c>
      <c r="AP33" s="4"/>
      <c r="AQ33" s="4"/>
      <c r="AR33" s="4"/>
      <c r="AS33" s="61"/>
      <c r="AT33" s="717"/>
      <c r="AU33" s="963"/>
      <c r="AV33" s="917"/>
      <c r="AW33" s="609"/>
      <c r="AX33" s="609"/>
      <c r="AY33" s="918"/>
      <c r="AZ33" s="917"/>
      <c r="BA33" s="609"/>
      <c r="BB33" s="609"/>
      <c r="BC33" s="610"/>
    </row>
    <row r="34" spans="1:55" ht="17.850000000000001" customHeight="1">
      <c r="A34" s="934"/>
      <c r="B34" s="933"/>
      <c r="C34" s="919" t="s">
        <v>100</v>
      </c>
      <c r="D34" s="920"/>
      <c r="E34" s="920"/>
      <c r="F34" s="921"/>
      <c r="G34" s="925" t="s">
        <v>48</v>
      </c>
      <c r="H34" s="572"/>
      <c r="I34" s="572"/>
      <c r="J34" s="827"/>
      <c r="K34" s="82"/>
      <c r="L34" s="5"/>
      <c r="M34" s="5"/>
      <c r="N34" s="144" t="s">
        <v>281</v>
      </c>
      <c r="O34" s="145"/>
      <c r="P34" s="145"/>
      <c r="Q34" s="145"/>
      <c r="R34" s="69"/>
      <c r="S34" s="69"/>
      <c r="T34" s="5"/>
      <c r="U34" s="4"/>
      <c r="V34" s="83"/>
      <c r="W34" s="5"/>
      <c r="X34" s="5"/>
      <c r="Y34" s="5"/>
      <c r="Z34" s="5"/>
      <c r="AA34" s="69"/>
      <c r="AB34" s="69"/>
      <c r="AC34" s="69"/>
      <c r="AD34" s="69"/>
      <c r="AE34" s="69"/>
      <c r="AF34" s="69"/>
      <c r="AG34" s="133"/>
      <c r="AH34" s="133"/>
      <c r="AI34" s="133"/>
      <c r="AJ34" s="133"/>
      <c r="AK34" s="133"/>
      <c r="AL34" s="69"/>
      <c r="AM34" s="926"/>
      <c r="AN34" s="926"/>
      <c r="AO34" s="926"/>
      <c r="AP34" s="926"/>
      <c r="AQ34" s="926"/>
      <c r="AR34" s="926"/>
      <c r="AS34" s="926"/>
      <c r="AT34" s="926"/>
      <c r="AU34" s="926"/>
      <c r="AV34" s="926"/>
      <c r="AW34" s="926"/>
      <c r="AX34" s="926"/>
      <c r="AY34" s="926"/>
      <c r="AZ34" s="926"/>
      <c r="BA34" s="926"/>
      <c r="BB34" s="926"/>
      <c r="BC34" s="146" t="s">
        <v>333</v>
      </c>
    </row>
    <row r="35" spans="1:55" ht="17.850000000000001" customHeight="1" thickBot="1">
      <c r="A35" s="479"/>
      <c r="B35" s="481"/>
      <c r="C35" s="922"/>
      <c r="D35" s="923"/>
      <c r="E35" s="923"/>
      <c r="F35" s="924"/>
      <c r="G35" s="927" t="s">
        <v>49</v>
      </c>
      <c r="H35" s="900"/>
      <c r="I35" s="900"/>
      <c r="J35" s="901"/>
      <c r="K35" s="928" t="s">
        <v>240</v>
      </c>
      <c r="L35" s="929"/>
      <c r="M35" s="929"/>
      <c r="N35" s="896"/>
      <c r="O35" s="896"/>
      <c r="P35" s="147" t="s">
        <v>334</v>
      </c>
      <c r="Q35" s="148"/>
      <c r="R35" s="896" t="s">
        <v>282</v>
      </c>
      <c r="S35" s="896"/>
      <c r="T35" s="896"/>
      <c r="U35" s="897"/>
      <c r="V35" s="897"/>
      <c r="W35" s="147" t="s">
        <v>334</v>
      </c>
      <c r="X35" s="149"/>
      <c r="Y35" s="896" t="s">
        <v>283</v>
      </c>
      <c r="Z35" s="896"/>
      <c r="AA35" s="896"/>
      <c r="AB35" s="897"/>
      <c r="AC35" s="897"/>
      <c r="AD35" s="898" t="s">
        <v>315</v>
      </c>
      <c r="AE35" s="899"/>
      <c r="AF35" s="900" t="s">
        <v>50</v>
      </c>
      <c r="AG35" s="900"/>
      <c r="AH35" s="901"/>
      <c r="AI35" s="150"/>
      <c r="AJ35" s="150"/>
      <c r="AK35" s="150"/>
      <c r="AL35" s="150"/>
      <c r="AM35" s="150"/>
      <c r="AN35" s="150"/>
      <c r="AO35" s="151"/>
      <c r="AP35" s="902" t="s">
        <v>51</v>
      </c>
      <c r="AQ35" s="903"/>
      <c r="AR35" s="904"/>
      <c r="AS35" s="905"/>
      <c r="AT35" s="906"/>
      <c r="AU35" s="906"/>
      <c r="AV35" s="906"/>
      <c r="AW35" s="906"/>
      <c r="AX35" s="906"/>
      <c r="AY35" s="906"/>
      <c r="AZ35" s="906"/>
      <c r="BA35" s="906"/>
      <c r="BB35" s="906"/>
      <c r="BC35" s="907"/>
    </row>
    <row r="36" spans="1:55" ht="14.25" thickTop="1">
      <c r="A36" s="884" t="s">
        <v>163</v>
      </c>
      <c r="B36" s="885"/>
      <c r="C36" s="885"/>
      <c r="D36" s="885"/>
      <c r="E36" s="885"/>
      <c r="F36" s="885"/>
      <c r="G36" s="885"/>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5"/>
      <c r="AY36" s="885"/>
      <c r="AZ36" s="885"/>
      <c r="BA36" s="885"/>
      <c r="BB36" s="885"/>
      <c r="BC36" s="886"/>
    </row>
    <row r="37" spans="1:55" ht="15.6" customHeight="1">
      <c r="A37" s="152" t="s">
        <v>335</v>
      </c>
      <c r="B37" s="153"/>
      <c r="C37" s="568" t="s">
        <v>161</v>
      </c>
      <c r="D37" s="569"/>
      <c r="E37" s="569"/>
      <c r="F37" s="569"/>
      <c r="G37" s="569"/>
      <c r="H37" s="569"/>
      <c r="I37" s="569"/>
      <c r="J37" s="569"/>
      <c r="K37" s="569"/>
      <c r="L37" s="569"/>
      <c r="M37" s="569"/>
      <c r="N37" s="569"/>
      <c r="O37" s="569"/>
      <c r="P37" s="569"/>
      <c r="Q37" s="569"/>
      <c r="R37" s="569"/>
      <c r="S37" s="570"/>
      <c r="T37" s="887" t="s">
        <v>284</v>
      </c>
      <c r="U37" s="569"/>
      <c r="V37" s="569"/>
      <c r="W37" s="569"/>
      <c r="X37" s="569"/>
      <c r="Y37" s="569"/>
      <c r="Z37" s="569"/>
      <c r="AA37" s="569"/>
      <c r="AB37" s="569"/>
      <c r="AC37" s="569"/>
      <c r="AD37" s="569"/>
      <c r="AE37" s="569"/>
      <c r="AF37" s="569"/>
      <c r="AG37" s="569"/>
      <c r="AH37" s="569"/>
      <c r="AI37" s="569"/>
      <c r="AJ37" s="569"/>
      <c r="AK37" s="570"/>
      <c r="AL37" s="887" t="s">
        <v>52</v>
      </c>
      <c r="AM37" s="569"/>
      <c r="AN37" s="569"/>
      <c r="AO37" s="570"/>
      <c r="AP37" s="888" t="s">
        <v>69</v>
      </c>
      <c r="AQ37" s="889"/>
      <c r="AR37" s="889"/>
      <c r="AS37" s="889"/>
      <c r="AT37" s="889"/>
      <c r="AU37" s="889"/>
      <c r="AV37" s="889"/>
      <c r="AW37" s="889"/>
      <c r="AX37" s="889"/>
      <c r="AY37" s="889"/>
      <c r="AZ37" s="889"/>
      <c r="BA37" s="889"/>
      <c r="BB37" s="889"/>
      <c r="BC37" s="890"/>
    </row>
    <row r="38" spans="1:55" ht="15.6" customHeight="1">
      <c r="A38" s="891" t="s">
        <v>336</v>
      </c>
      <c r="B38" s="892"/>
      <c r="C38" s="893" t="s">
        <v>53</v>
      </c>
      <c r="D38" s="894"/>
      <c r="E38" s="894"/>
      <c r="F38" s="894"/>
      <c r="G38" s="894"/>
      <c r="H38" s="894"/>
      <c r="I38" s="894"/>
      <c r="J38" s="894"/>
      <c r="K38" s="894"/>
      <c r="L38" s="894"/>
      <c r="M38" s="894"/>
      <c r="N38" s="894"/>
      <c r="O38" s="894"/>
      <c r="P38" s="894"/>
      <c r="Q38" s="894"/>
      <c r="R38" s="894"/>
      <c r="S38" s="895"/>
      <c r="T38" s="154" t="s">
        <v>337</v>
      </c>
      <c r="U38" s="155"/>
      <c r="V38" s="155"/>
      <c r="W38" s="155"/>
      <c r="X38" s="155"/>
      <c r="Y38" s="155"/>
      <c r="Z38" s="155"/>
      <c r="AA38" s="155"/>
      <c r="AB38" s="155"/>
      <c r="AC38" s="156"/>
      <c r="AD38" s="156"/>
      <c r="AE38" s="156"/>
      <c r="AF38" s="156"/>
      <c r="AG38" s="156"/>
      <c r="AH38" s="156"/>
      <c r="AI38" s="156"/>
      <c r="AJ38" s="156"/>
      <c r="AK38" s="157"/>
      <c r="AL38" s="550"/>
      <c r="AM38" s="551"/>
      <c r="AN38" s="551"/>
      <c r="AO38" s="552"/>
      <c r="AP38" s="158" t="s">
        <v>191</v>
      </c>
      <c r="AQ38" s="158"/>
      <c r="AR38" s="158"/>
      <c r="AS38" s="158"/>
      <c r="AT38" s="158"/>
      <c r="AU38" s="158"/>
      <c r="AV38" s="158"/>
      <c r="AW38" s="159"/>
      <c r="AX38" s="159"/>
      <c r="AY38" s="159"/>
      <c r="AZ38" s="159"/>
      <c r="BA38" s="159"/>
      <c r="BB38" s="159"/>
      <c r="BC38" s="160"/>
    </row>
    <row r="39" spans="1:55" ht="15.6" customHeight="1">
      <c r="A39" s="488" t="s">
        <v>338</v>
      </c>
      <c r="B39" s="490"/>
      <c r="C39" s="878" t="s">
        <v>54</v>
      </c>
      <c r="D39" s="879"/>
      <c r="E39" s="879"/>
      <c r="F39" s="879"/>
      <c r="G39" s="879"/>
      <c r="H39" s="879"/>
      <c r="I39" s="879"/>
      <c r="J39" s="879"/>
      <c r="K39" s="879"/>
      <c r="L39" s="879"/>
      <c r="M39" s="879"/>
      <c r="N39" s="879"/>
      <c r="O39" s="879"/>
      <c r="P39" s="879"/>
      <c r="Q39" s="879"/>
      <c r="R39" s="879"/>
      <c r="S39" s="880"/>
      <c r="T39" s="161" t="s">
        <v>339</v>
      </c>
      <c r="U39" s="64"/>
      <c r="V39" s="64"/>
      <c r="W39" s="64"/>
      <c r="X39" s="64"/>
      <c r="Y39" s="64"/>
      <c r="Z39" s="64"/>
      <c r="AA39" s="64"/>
      <c r="AB39" s="64"/>
      <c r="AC39" s="10"/>
      <c r="AD39" s="10"/>
      <c r="AE39" s="10"/>
      <c r="AF39" s="10"/>
      <c r="AG39" s="10"/>
      <c r="AH39" s="10"/>
      <c r="AI39" s="10"/>
      <c r="AJ39" s="10"/>
      <c r="AK39" s="65"/>
      <c r="AL39" s="881"/>
      <c r="AM39" s="882"/>
      <c r="AN39" s="882"/>
      <c r="AO39" s="883"/>
      <c r="AP39" s="66" t="s">
        <v>285</v>
      </c>
      <c r="AQ39" s="66"/>
      <c r="AR39" s="66"/>
      <c r="AS39" s="66"/>
      <c r="AT39" s="66"/>
      <c r="AU39" s="66"/>
      <c r="AV39" s="66"/>
      <c r="AW39" s="162"/>
      <c r="AX39" s="162"/>
      <c r="AY39" s="162"/>
      <c r="AZ39" s="162"/>
      <c r="BA39" s="162"/>
      <c r="BB39" s="162"/>
      <c r="BC39" s="163"/>
    </row>
    <row r="40" spans="1:55" ht="15.6" customHeight="1">
      <c r="A40" s="488" t="s">
        <v>340</v>
      </c>
      <c r="B40" s="490"/>
      <c r="C40" s="878" t="s">
        <v>55</v>
      </c>
      <c r="D40" s="879"/>
      <c r="E40" s="879"/>
      <c r="F40" s="879"/>
      <c r="G40" s="879"/>
      <c r="H40" s="879"/>
      <c r="I40" s="879"/>
      <c r="J40" s="879"/>
      <c r="K40" s="879"/>
      <c r="L40" s="879"/>
      <c r="M40" s="879"/>
      <c r="N40" s="879"/>
      <c r="O40" s="879"/>
      <c r="P40" s="879"/>
      <c r="Q40" s="879"/>
      <c r="R40" s="879"/>
      <c r="S40" s="880"/>
      <c r="T40" s="164" t="s">
        <v>341</v>
      </c>
      <c r="U40" s="64"/>
      <c r="V40" s="64"/>
      <c r="W40" s="489"/>
      <c r="X40" s="489"/>
      <c r="Y40" s="489"/>
      <c r="Z40" s="10"/>
      <c r="AA40" s="10"/>
      <c r="AB40" s="10"/>
      <c r="AC40" s="10"/>
      <c r="AD40" s="10"/>
      <c r="AE40" s="10"/>
      <c r="AF40" s="10"/>
      <c r="AG40" s="10"/>
      <c r="AH40" s="10"/>
      <c r="AI40" s="10"/>
      <c r="AJ40" s="10"/>
      <c r="AK40" s="65"/>
      <c r="AL40" s="881"/>
      <c r="AM40" s="882"/>
      <c r="AN40" s="882"/>
      <c r="AO40" s="883"/>
      <c r="AP40" s="66" t="s">
        <v>286</v>
      </c>
      <c r="AQ40" s="66"/>
      <c r="AR40" s="66"/>
      <c r="AS40" s="66"/>
      <c r="AT40" s="66"/>
      <c r="AU40" s="66"/>
      <c r="AV40" s="66"/>
      <c r="AW40" s="162"/>
      <c r="AX40" s="162"/>
      <c r="AY40" s="162"/>
      <c r="AZ40" s="162"/>
      <c r="BA40" s="162"/>
      <c r="BB40" s="162"/>
      <c r="BC40" s="163"/>
    </row>
    <row r="41" spans="1:55" ht="15.6" customHeight="1">
      <c r="A41" s="859" t="s">
        <v>342</v>
      </c>
      <c r="B41" s="860"/>
      <c r="C41" s="861" t="s">
        <v>56</v>
      </c>
      <c r="D41" s="862"/>
      <c r="E41" s="862"/>
      <c r="F41" s="862"/>
      <c r="G41" s="862"/>
      <c r="H41" s="862"/>
      <c r="I41" s="862"/>
      <c r="J41" s="862"/>
      <c r="K41" s="862"/>
      <c r="L41" s="862"/>
      <c r="M41" s="862"/>
      <c r="N41" s="862"/>
      <c r="O41" s="862"/>
      <c r="P41" s="862"/>
      <c r="Q41" s="862"/>
      <c r="R41" s="862"/>
      <c r="S41" s="863"/>
      <c r="T41" s="165" t="s">
        <v>343</v>
      </c>
      <c r="U41" s="6"/>
      <c r="V41" s="6"/>
      <c r="W41" s="6"/>
      <c r="X41" s="6"/>
      <c r="Y41" s="6"/>
      <c r="Z41" s="6"/>
      <c r="AA41" s="6"/>
      <c r="AB41" s="6"/>
      <c r="AC41" s="8"/>
      <c r="AD41" s="8"/>
      <c r="AE41" s="8"/>
      <c r="AF41" s="8"/>
      <c r="AG41" s="11"/>
      <c r="AH41" s="864" t="s">
        <v>344</v>
      </c>
      <c r="AI41" s="865"/>
      <c r="AJ41" s="865"/>
      <c r="AK41" s="866"/>
      <c r="AL41" s="867"/>
      <c r="AM41" s="868"/>
      <c r="AN41" s="868"/>
      <c r="AO41" s="869"/>
      <c r="AP41" s="166" t="s">
        <v>345</v>
      </c>
      <c r="AQ41" s="66"/>
      <c r="AR41" s="66"/>
      <c r="AS41" s="66"/>
      <c r="AT41" s="66"/>
      <c r="AU41" s="66"/>
      <c r="AV41" s="66"/>
      <c r="AW41" s="162"/>
      <c r="AX41" s="162"/>
      <c r="AY41" s="162"/>
      <c r="AZ41" s="162"/>
      <c r="BA41" s="162"/>
      <c r="BB41" s="162"/>
      <c r="BC41" s="163"/>
    </row>
    <row r="42" spans="1:55" ht="15.6" customHeight="1">
      <c r="A42" s="870" t="s">
        <v>346</v>
      </c>
      <c r="B42" s="871"/>
      <c r="C42" s="872" t="s">
        <v>188</v>
      </c>
      <c r="D42" s="873"/>
      <c r="E42" s="873"/>
      <c r="F42" s="873"/>
      <c r="G42" s="873"/>
      <c r="H42" s="873"/>
      <c r="I42" s="873"/>
      <c r="J42" s="873"/>
      <c r="K42" s="873"/>
      <c r="L42" s="873"/>
      <c r="M42" s="873"/>
      <c r="N42" s="873"/>
      <c r="O42" s="873"/>
      <c r="P42" s="873"/>
      <c r="Q42" s="873"/>
      <c r="R42" s="873"/>
      <c r="S42" s="874"/>
      <c r="T42" s="167" t="s">
        <v>491</v>
      </c>
      <c r="U42" s="168"/>
      <c r="V42" s="168"/>
      <c r="W42" s="168"/>
      <c r="X42" s="168"/>
      <c r="Y42" s="168"/>
      <c r="Z42" s="168"/>
      <c r="AA42" s="168"/>
      <c r="AB42" s="168"/>
      <c r="AC42" s="168"/>
      <c r="AD42" s="168"/>
      <c r="AE42" s="168"/>
      <c r="AF42" s="168"/>
      <c r="AG42" s="169"/>
      <c r="AH42" s="168"/>
      <c r="AI42" s="168"/>
      <c r="AJ42" s="168"/>
      <c r="AK42" s="170"/>
      <c r="AL42" s="875"/>
      <c r="AM42" s="876"/>
      <c r="AN42" s="876"/>
      <c r="AO42" s="877"/>
      <c r="AP42" s="171" t="s">
        <v>192</v>
      </c>
      <c r="AQ42" s="172"/>
      <c r="AR42" s="172"/>
      <c r="AS42" s="172"/>
      <c r="AT42" s="172"/>
      <c r="AU42" s="172"/>
      <c r="AV42" s="172"/>
      <c r="AW42" s="172"/>
      <c r="AX42" s="172"/>
      <c r="AY42" s="172"/>
      <c r="AZ42" s="172"/>
      <c r="BA42" s="172"/>
      <c r="BB42" s="172"/>
      <c r="BC42" s="173"/>
    </row>
    <row r="43" spans="1:55" ht="15.6" customHeight="1" thickBot="1">
      <c r="A43" s="843" t="s">
        <v>347</v>
      </c>
      <c r="B43" s="844"/>
      <c r="C43" s="845" t="s">
        <v>190</v>
      </c>
      <c r="D43" s="846"/>
      <c r="E43" s="846"/>
      <c r="F43" s="846"/>
      <c r="G43" s="846"/>
      <c r="H43" s="846"/>
      <c r="I43" s="846"/>
      <c r="J43" s="846"/>
      <c r="K43" s="846"/>
      <c r="L43" s="846"/>
      <c r="M43" s="846"/>
      <c r="N43" s="846"/>
      <c r="O43" s="846"/>
      <c r="P43" s="846"/>
      <c r="Q43" s="846"/>
      <c r="R43" s="846"/>
      <c r="S43" s="847"/>
      <c r="T43" s="137" t="s">
        <v>445</v>
      </c>
      <c r="U43" s="174"/>
      <c r="V43" s="174"/>
      <c r="W43" s="175"/>
      <c r="X43" s="176"/>
      <c r="Y43" s="176"/>
      <c r="Z43" s="176"/>
      <c r="AA43" s="176"/>
      <c r="AB43" s="176"/>
      <c r="AC43" s="176"/>
      <c r="AD43" s="176"/>
      <c r="AE43" s="176"/>
      <c r="AF43" s="176"/>
      <c r="AG43" s="177"/>
      <c r="AH43" s="176"/>
      <c r="AI43" s="176"/>
      <c r="AJ43" s="176"/>
      <c r="AK43" s="178"/>
      <c r="AL43" s="848"/>
      <c r="AM43" s="849"/>
      <c r="AN43" s="849"/>
      <c r="AO43" s="850"/>
      <c r="AP43" s="179" t="s">
        <v>193</v>
      </c>
      <c r="AQ43" s="180"/>
      <c r="AR43" s="180"/>
      <c r="AS43" s="180"/>
      <c r="AT43" s="180"/>
      <c r="AU43" s="180"/>
      <c r="AV43" s="180"/>
      <c r="AW43" s="180"/>
      <c r="AX43" s="180"/>
      <c r="AY43" s="180"/>
      <c r="AZ43" s="180"/>
      <c r="BA43" s="180"/>
      <c r="BB43" s="180"/>
      <c r="BC43" s="181"/>
    </row>
    <row r="44" spans="1:55" ht="14.25" thickTop="1">
      <c r="A44" s="851" t="s">
        <v>57</v>
      </c>
      <c r="B44" s="852"/>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AP44" s="852"/>
      <c r="AQ44" s="852"/>
      <c r="AR44" s="852"/>
      <c r="AS44" s="852"/>
      <c r="AT44" s="852"/>
      <c r="AU44" s="852"/>
      <c r="AV44" s="852"/>
      <c r="AW44" s="852"/>
      <c r="AX44" s="852"/>
      <c r="AY44" s="852"/>
      <c r="AZ44" s="852"/>
      <c r="BA44" s="852"/>
      <c r="BB44" s="852"/>
      <c r="BC44" s="853"/>
    </row>
    <row r="45" spans="1:55">
      <c r="A45" s="515" t="s">
        <v>348</v>
      </c>
      <c r="B45" s="516"/>
      <c r="C45" s="516"/>
      <c r="D45" s="516"/>
      <c r="E45" s="516"/>
      <c r="F45" s="516" t="s">
        <v>59</v>
      </c>
      <c r="G45" s="516"/>
      <c r="H45" s="516"/>
      <c r="I45" s="516"/>
      <c r="J45" s="516"/>
      <c r="K45" s="516"/>
      <c r="L45" s="516"/>
      <c r="M45" s="516"/>
      <c r="N45" s="516"/>
      <c r="O45" s="516"/>
      <c r="P45" s="516"/>
      <c r="Q45" s="516"/>
      <c r="R45" s="516"/>
      <c r="S45" s="516"/>
      <c r="T45" s="516"/>
      <c r="U45" s="516"/>
      <c r="V45" s="516"/>
      <c r="W45" s="516"/>
      <c r="X45" s="516"/>
      <c r="Y45" s="516"/>
      <c r="Z45" s="516" t="s">
        <v>60</v>
      </c>
      <c r="AA45" s="516"/>
      <c r="AB45" s="516"/>
      <c r="AC45" s="516"/>
      <c r="AD45" s="516"/>
      <c r="AE45" s="516"/>
      <c r="AF45" s="854" t="s">
        <v>61</v>
      </c>
      <c r="AG45" s="854"/>
      <c r="AH45" s="854"/>
      <c r="AI45" s="854"/>
      <c r="AJ45" s="854"/>
      <c r="AK45" s="854"/>
      <c r="AL45" s="854"/>
      <c r="AM45" s="516" t="s">
        <v>62</v>
      </c>
      <c r="AN45" s="516"/>
      <c r="AO45" s="516"/>
      <c r="AP45" s="516"/>
      <c r="AQ45" s="516"/>
      <c r="AR45" s="516"/>
      <c r="AS45" s="516"/>
      <c r="AT45" s="516"/>
      <c r="AU45" s="516"/>
      <c r="AV45" s="516"/>
      <c r="AW45" s="516"/>
      <c r="AX45" s="516"/>
      <c r="AY45" s="516"/>
      <c r="AZ45" s="516"/>
      <c r="BA45" s="516"/>
      <c r="BB45" s="516"/>
      <c r="BC45" s="855"/>
    </row>
    <row r="46" spans="1:55" ht="18.75">
      <c r="A46" s="515"/>
      <c r="B46" s="516"/>
      <c r="C46" s="516"/>
      <c r="D46" s="516"/>
      <c r="E46" s="516"/>
      <c r="F46" s="856" t="s">
        <v>125</v>
      </c>
      <c r="G46" s="857"/>
      <c r="H46" s="857"/>
      <c r="I46" s="857"/>
      <c r="J46" s="857"/>
      <c r="K46" s="857"/>
      <c r="L46" s="857"/>
      <c r="M46" s="857"/>
      <c r="N46" s="857"/>
      <c r="O46" s="857"/>
      <c r="P46" s="857"/>
      <c r="Q46" s="857"/>
      <c r="R46" s="857"/>
      <c r="S46" s="857"/>
      <c r="T46" s="857"/>
      <c r="U46" s="857"/>
      <c r="V46" s="857"/>
      <c r="W46" s="857"/>
      <c r="X46" s="857"/>
      <c r="Y46" s="858"/>
      <c r="Z46" s="516" t="s">
        <v>63</v>
      </c>
      <c r="AA46" s="516"/>
      <c r="AB46" s="516"/>
      <c r="AC46" s="516" t="s">
        <v>64</v>
      </c>
      <c r="AD46" s="516"/>
      <c r="AE46" s="516"/>
      <c r="AF46" s="854"/>
      <c r="AG46" s="854"/>
      <c r="AH46" s="854"/>
      <c r="AI46" s="854"/>
      <c r="AJ46" s="854"/>
      <c r="AK46" s="854"/>
      <c r="AL46" s="854"/>
      <c r="AM46" s="516"/>
      <c r="AN46" s="516"/>
      <c r="AO46" s="516"/>
      <c r="AP46" s="516"/>
      <c r="AQ46" s="516"/>
      <c r="AR46" s="516"/>
      <c r="AS46" s="516"/>
      <c r="AT46" s="516"/>
      <c r="AU46" s="516"/>
      <c r="AV46" s="516"/>
      <c r="AW46" s="516"/>
      <c r="AX46" s="516"/>
      <c r="AY46" s="516"/>
      <c r="AZ46" s="516"/>
      <c r="BA46" s="516"/>
      <c r="BB46" s="516"/>
      <c r="BC46" s="855"/>
    </row>
    <row r="47" spans="1:55" ht="20.25">
      <c r="A47" s="504" t="s">
        <v>349</v>
      </c>
      <c r="B47" s="505"/>
      <c r="C47" s="505"/>
      <c r="D47" s="505"/>
      <c r="E47" s="505"/>
      <c r="F47" s="506" t="s">
        <v>350</v>
      </c>
      <c r="G47" s="506"/>
      <c r="H47" s="506"/>
      <c r="I47" s="506"/>
      <c r="J47" s="506"/>
      <c r="K47" s="506"/>
      <c r="L47" s="506"/>
      <c r="M47" s="506"/>
      <c r="N47" s="506"/>
      <c r="O47" s="506"/>
      <c r="P47" s="506"/>
      <c r="Q47" s="506"/>
      <c r="R47" s="506"/>
      <c r="S47" s="506"/>
      <c r="T47" s="506"/>
      <c r="U47" s="506"/>
      <c r="V47" s="506"/>
      <c r="W47" s="506"/>
      <c r="X47" s="506"/>
      <c r="Y47" s="506"/>
      <c r="Z47" s="842"/>
      <c r="AA47" s="842"/>
      <c r="AB47" s="842"/>
      <c r="AC47" s="842"/>
      <c r="AD47" s="842"/>
      <c r="AE47" s="842"/>
      <c r="AF47" s="837" t="s">
        <v>121</v>
      </c>
      <c r="AG47" s="505"/>
      <c r="AH47" s="505"/>
      <c r="AI47" s="505"/>
      <c r="AJ47" s="505"/>
      <c r="AK47" s="505"/>
      <c r="AL47" s="505"/>
      <c r="AM47" s="837" t="s">
        <v>287</v>
      </c>
      <c r="AN47" s="505"/>
      <c r="AO47" s="505"/>
      <c r="AP47" s="505"/>
      <c r="AQ47" s="505"/>
      <c r="AR47" s="505"/>
      <c r="AS47" s="505"/>
      <c r="AT47" s="505"/>
      <c r="AU47" s="505"/>
      <c r="AV47" s="505"/>
      <c r="AW47" s="505"/>
      <c r="AX47" s="505"/>
      <c r="AY47" s="505"/>
      <c r="AZ47" s="505"/>
      <c r="BA47" s="505"/>
      <c r="BB47" s="505"/>
      <c r="BC47" s="838"/>
    </row>
    <row r="48" spans="1:55" ht="20.25">
      <c r="A48" s="502" t="s">
        <v>351</v>
      </c>
      <c r="B48" s="503"/>
      <c r="C48" s="503"/>
      <c r="D48" s="503"/>
      <c r="E48" s="503"/>
      <c r="F48" s="491" t="s">
        <v>352</v>
      </c>
      <c r="G48" s="491"/>
      <c r="H48" s="491"/>
      <c r="I48" s="491"/>
      <c r="J48" s="491"/>
      <c r="K48" s="491"/>
      <c r="L48" s="491"/>
      <c r="M48" s="491"/>
      <c r="N48" s="491"/>
      <c r="O48" s="491"/>
      <c r="P48" s="491"/>
      <c r="Q48" s="491"/>
      <c r="R48" s="491"/>
      <c r="S48" s="491"/>
      <c r="T48" s="491"/>
      <c r="U48" s="491"/>
      <c r="V48" s="491"/>
      <c r="W48" s="491"/>
      <c r="X48" s="491"/>
      <c r="Y48" s="491"/>
      <c r="Z48" s="839"/>
      <c r="AA48" s="839"/>
      <c r="AB48" s="839"/>
      <c r="AC48" s="839"/>
      <c r="AD48" s="839"/>
      <c r="AE48" s="839"/>
      <c r="AF48" s="503" t="s">
        <v>67</v>
      </c>
      <c r="AG48" s="503"/>
      <c r="AH48" s="503"/>
      <c r="AI48" s="503"/>
      <c r="AJ48" s="503"/>
      <c r="AK48" s="503"/>
      <c r="AL48" s="503"/>
      <c r="AM48" s="840" t="s">
        <v>288</v>
      </c>
      <c r="AN48" s="503"/>
      <c r="AO48" s="503"/>
      <c r="AP48" s="503"/>
      <c r="AQ48" s="503"/>
      <c r="AR48" s="503"/>
      <c r="AS48" s="503"/>
      <c r="AT48" s="503"/>
      <c r="AU48" s="503"/>
      <c r="AV48" s="503"/>
      <c r="AW48" s="503"/>
      <c r="AX48" s="503"/>
      <c r="AY48" s="503"/>
      <c r="AZ48" s="503"/>
      <c r="BA48" s="503"/>
      <c r="BB48" s="503"/>
      <c r="BC48" s="841"/>
    </row>
    <row r="49" spans="1:55" ht="21" thickBot="1">
      <c r="A49" s="831" t="s">
        <v>353</v>
      </c>
      <c r="B49" s="832"/>
      <c r="C49" s="832"/>
      <c r="D49" s="832"/>
      <c r="E49" s="832"/>
      <c r="F49" s="833" t="s">
        <v>354</v>
      </c>
      <c r="G49" s="832"/>
      <c r="H49" s="832"/>
      <c r="I49" s="832"/>
      <c r="J49" s="832"/>
      <c r="K49" s="832"/>
      <c r="L49" s="832"/>
      <c r="M49" s="832"/>
      <c r="N49" s="832"/>
      <c r="O49" s="832"/>
      <c r="P49" s="832"/>
      <c r="Q49" s="832"/>
      <c r="R49" s="832"/>
      <c r="S49" s="832"/>
      <c r="T49" s="832"/>
      <c r="U49" s="832"/>
      <c r="V49" s="832"/>
      <c r="W49" s="832"/>
      <c r="X49" s="832"/>
      <c r="Y49" s="832"/>
      <c r="Z49" s="834"/>
      <c r="AA49" s="834"/>
      <c r="AB49" s="834"/>
      <c r="AC49" s="834"/>
      <c r="AD49" s="834"/>
      <c r="AE49" s="834"/>
      <c r="AF49" s="833" t="s">
        <v>354</v>
      </c>
      <c r="AG49" s="833"/>
      <c r="AH49" s="833"/>
      <c r="AI49" s="833"/>
      <c r="AJ49" s="833"/>
      <c r="AK49" s="833"/>
      <c r="AL49" s="833"/>
      <c r="AM49" s="835" t="s">
        <v>289</v>
      </c>
      <c r="AN49" s="832"/>
      <c r="AO49" s="832"/>
      <c r="AP49" s="832"/>
      <c r="AQ49" s="832"/>
      <c r="AR49" s="832"/>
      <c r="AS49" s="832"/>
      <c r="AT49" s="832"/>
      <c r="AU49" s="832"/>
      <c r="AV49" s="832"/>
      <c r="AW49" s="832"/>
      <c r="AX49" s="832"/>
      <c r="AY49" s="832"/>
      <c r="AZ49" s="832"/>
      <c r="BA49" s="832"/>
      <c r="BB49" s="832"/>
      <c r="BC49" s="836"/>
    </row>
    <row r="50" spans="1:55" ht="17.850000000000001" customHeight="1" thickTop="1" thickBot="1">
      <c r="A50" s="810" t="s">
        <v>13</v>
      </c>
      <c r="B50" s="811"/>
      <c r="C50" s="811"/>
      <c r="D50" s="811"/>
      <c r="E50" s="811"/>
      <c r="F50" s="811"/>
      <c r="G50" s="811"/>
      <c r="H50" s="811"/>
      <c r="I50" s="812" t="str">
        <f>IF(BB11="","",IF(BB11&lt;=2,"","基礎が法令違反です．"))</f>
        <v/>
      </c>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3"/>
      <c r="AR50" s="813"/>
      <c r="AS50" s="813"/>
      <c r="AT50" s="813"/>
      <c r="AU50" s="813"/>
      <c r="AV50" s="813"/>
      <c r="AW50" s="813"/>
      <c r="AX50" s="813"/>
      <c r="AY50" s="813"/>
      <c r="AZ50" s="813"/>
      <c r="BA50" s="813"/>
      <c r="BB50" s="813"/>
      <c r="BC50" s="814"/>
    </row>
    <row r="51" spans="1:55" ht="18.600000000000001" customHeight="1">
      <c r="A51" s="815" t="s">
        <v>76</v>
      </c>
      <c r="B51" s="816"/>
      <c r="C51" s="816"/>
      <c r="D51" s="816"/>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7"/>
      <c r="AQ51" s="821" t="s">
        <v>412</v>
      </c>
      <c r="AR51" s="822"/>
      <c r="AS51" s="822"/>
      <c r="AT51" s="822"/>
      <c r="AU51" s="822"/>
      <c r="AV51" s="822"/>
      <c r="AW51" s="823"/>
      <c r="AX51" s="824"/>
      <c r="AY51" s="825"/>
      <c r="AZ51" s="825"/>
      <c r="BA51" s="825"/>
      <c r="BB51" s="825"/>
      <c r="BC51" s="826"/>
    </row>
    <row r="52" spans="1:55" ht="18.600000000000001" customHeight="1">
      <c r="A52" s="818"/>
      <c r="B52" s="819"/>
      <c r="C52" s="819"/>
      <c r="D52" s="819"/>
      <c r="E52" s="819"/>
      <c r="F52" s="819"/>
      <c r="G52" s="819"/>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820"/>
      <c r="AQ52" s="800" t="s">
        <v>413</v>
      </c>
      <c r="AR52" s="572"/>
      <c r="AS52" s="572"/>
      <c r="AT52" s="572"/>
      <c r="AU52" s="572"/>
      <c r="AV52" s="572"/>
      <c r="AW52" s="827"/>
      <c r="AX52" s="828"/>
      <c r="AY52" s="829"/>
      <c r="AZ52" s="829"/>
      <c r="BA52" s="829"/>
      <c r="BB52" s="829"/>
      <c r="BC52" s="830"/>
    </row>
    <row r="53" spans="1:55" ht="18.600000000000001" customHeight="1" thickBot="1">
      <c r="A53" s="744" t="s">
        <v>355</v>
      </c>
      <c r="B53" s="745"/>
      <c r="C53" s="745"/>
      <c r="D53" s="745"/>
      <c r="E53" s="745"/>
      <c r="F53" s="745"/>
      <c r="G53" s="745"/>
      <c r="H53" s="745"/>
      <c r="I53" s="745"/>
      <c r="J53" s="745"/>
      <c r="K53" s="745"/>
      <c r="L53" s="745"/>
      <c r="M53" s="745"/>
      <c r="N53" s="745"/>
      <c r="O53" s="745"/>
      <c r="P53" s="745"/>
      <c r="Q53" s="745"/>
      <c r="R53" s="745"/>
      <c r="S53" s="745"/>
      <c r="T53" s="745"/>
      <c r="U53" s="745"/>
      <c r="V53" s="745"/>
      <c r="W53" s="745"/>
      <c r="X53" s="745"/>
      <c r="Y53" s="745"/>
      <c r="Z53" s="745"/>
      <c r="AA53" s="745"/>
      <c r="AB53" s="745"/>
      <c r="AC53" s="745"/>
      <c r="AD53" s="745"/>
      <c r="AE53" s="745"/>
      <c r="AF53" s="745"/>
      <c r="AG53" s="745"/>
      <c r="AH53" s="745"/>
      <c r="AI53" s="745"/>
      <c r="AJ53" s="745"/>
      <c r="AK53" s="745"/>
      <c r="AL53" s="745"/>
      <c r="AM53" s="745"/>
      <c r="AN53" s="745"/>
      <c r="AO53" s="745"/>
      <c r="AP53" s="746"/>
      <c r="AQ53" s="747" t="s">
        <v>25</v>
      </c>
      <c r="AR53" s="747"/>
      <c r="AS53" s="747"/>
      <c r="AT53" s="747"/>
      <c r="AU53" s="747"/>
      <c r="AV53" s="747"/>
      <c r="AW53" s="748"/>
      <c r="AX53" s="749"/>
      <c r="AY53" s="750"/>
      <c r="AZ53" s="750"/>
      <c r="BA53" s="750"/>
      <c r="BB53" s="750"/>
      <c r="BC53" s="751"/>
    </row>
    <row r="54" spans="1:55" ht="18.600000000000001" customHeight="1">
      <c r="A54" s="752" t="s">
        <v>97</v>
      </c>
      <c r="B54" s="753"/>
      <c r="C54" s="756" t="s">
        <v>156</v>
      </c>
      <c r="D54" s="756"/>
      <c r="E54" s="756"/>
      <c r="F54" s="756"/>
      <c r="G54" s="756"/>
      <c r="H54" s="756"/>
      <c r="I54" s="757"/>
      <c r="J54" s="758" t="s">
        <v>290</v>
      </c>
      <c r="K54" s="759"/>
      <c r="L54" s="759"/>
      <c r="M54" s="759"/>
      <c r="N54" s="759"/>
      <c r="O54" s="759"/>
      <c r="P54" s="759"/>
      <c r="Q54" s="759"/>
      <c r="R54" s="759"/>
      <c r="S54" s="759"/>
      <c r="T54" s="759"/>
      <c r="U54" s="759"/>
      <c r="V54" s="759"/>
      <c r="W54" s="759"/>
      <c r="X54" s="759"/>
      <c r="Y54" s="759"/>
      <c r="Z54" s="759"/>
      <c r="AA54" s="759"/>
      <c r="AB54" s="759"/>
      <c r="AC54" s="759"/>
      <c r="AD54" s="759"/>
      <c r="AE54" s="759"/>
      <c r="AF54" s="759"/>
      <c r="AG54" s="760"/>
      <c r="AH54" s="761" t="s">
        <v>253</v>
      </c>
      <c r="AI54" s="762"/>
      <c r="AJ54" s="763"/>
      <c r="AK54" s="764"/>
      <c r="AL54" s="765" t="s">
        <v>291</v>
      </c>
      <c r="AM54" s="766"/>
      <c r="AN54" s="771" t="s">
        <v>417</v>
      </c>
      <c r="AO54" s="772"/>
      <c r="AP54" s="772"/>
      <c r="AQ54" s="772"/>
      <c r="AR54" s="772"/>
      <c r="AS54" s="772"/>
      <c r="AT54" s="772"/>
      <c r="AU54" s="772"/>
      <c r="AV54" s="772"/>
      <c r="AW54" s="772"/>
      <c r="AX54" s="772"/>
      <c r="AY54" s="772"/>
      <c r="AZ54" s="772"/>
      <c r="BA54" s="772"/>
      <c r="BB54" s="772"/>
      <c r="BC54" s="773"/>
    </row>
    <row r="55" spans="1:55" ht="18.600000000000001" customHeight="1">
      <c r="A55" s="666"/>
      <c r="B55" s="667"/>
      <c r="C55" s="799" t="s">
        <v>95</v>
      </c>
      <c r="D55" s="800"/>
      <c r="E55" s="800"/>
      <c r="F55" s="800"/>
      <c r="G55" s="800"/>
      <c r="H55" s="800"/>
      <c r="I55" s="801"/>
      <c r="J55" s="5"/>
      <c r="K55" s="5"/>
      <c r="L55" s="5"/>
      <c r="M55" s="5"/>
      <c r="N55" s="5"/>
      <c r="O55" s="71"/>
      <c r="P55" s="802" t="s">
        <v>78</v>
      </c>
      <c r="Q55" s="803"/>
      <c r="R55" s="803"/>
      <c r="S55" s="803"/>
      <c r="T55" s="803"/>
      <c r="U55" s="803"/>
      <c r="V55" s="804"/>
      <c r="W55" s="805"/>
      <c r="X55" s="806"/>
      <c r="Y55" s="806"/>
      <c r="Z55" s="807" t="s">
        <v>356</v>
      </c>
      <c r="AA55" s="808"/>
      <c r="AB55" s="809"/>
      <c r="AC55" s="722" t="s">
        <v>123</v>
      </c>
      <c r="AD55" s="723"/>
      <c r="AE55" s="726" t="s">
        <v>475</v>
      </c>
      <c r="AF55" s="727"/>
      <c r="AG55" s="727"/>
      <c r="AH55" s="727"/>
      <c r="AI55" s="727"/>
      <c r="AJ55" s="727"/>
      <c r="AK55" s="728"/>
      <c r="AL55" s="767"/>
      <c r="AM55" s="768"/>
      <c r="AN55" s="774" t="s">
        <v>134</v>
      </c>
      <c r="AO55" s="775"/>
      <c r="AP55" s="775"/>
      <c r="AQ55" s="776"/>
      <c r="AR55" s="777"/>
      <c r="AS55" s="777"/>
      <c r="AT55" s="778"/>
      <c r="AU55" s="779" t="s">
        <v>166</v>
      </c>
      <c r="AV55" s="775"/>
      <c r="AW55" s="775"/>
      <c r="AX55" s="780"/>
      <c r="AY55" s="781"/>
      <c r="AZ55" s="782"/>
      <c r="BA55" s="782"/>
      <c r="BB55" s="782"/>
      <c r="BC55" s="783"/>
    </row>
    <row r="56" spans="1:55" ht="18.600000000000001" customHeight="1" thickBot="1">
      <c r="A56" s="754"/>
      <c r="B56" s="755"/>
      <c r="C56" s="784" t="s">
        <v>96</v>
      </c>
      <c r="D56" s="785"/>
      <c r="E56" s="785"/>
      <c r="F56" s="785"/>
      <c r="G56" s="785"/>
      <c r="H56" s="785"/>
      <c r="I56" s="786"/>
      <c r="J56" s="75"/>
      <c r="K56" s="124"/>
      <c r="L56" s="75"/>
      <c r="M56" s="75"/>
      <c r="N56" s="75"/>
      <c r="O56" s="400"/>
      <c r="P56" s="784" t="s">
        <v>79</v>
      </c>
      <c r="Q56" s="787"/>
      <c r="R56" s="787"/>
      <c r="S56" s="787"/>
      <c r="T56" s="787"/>
      <c r="U56" s="787"/>
      <c r="V56" s="788"/>
      <c r="W56" s="789"/>
      <c r="X56" s="790"/>
      <c r="Y56" s="790"/>
      <c r="Z56" s="790"/>
      <c r="AA56" s="790"/>
      <c r="AB56" s="791"/>
      <c r="AC56" s="724"/>
      <c r="AD56" s="725"/>
      <c r="AE56" s="792"/>
      <c r="AF56" s="792"/>
      <c r="AG56" s="792"/>
      <c r="AH56" s="792"/>
      <c r="AI56" s="792"/>
      <c r="AJ56" s="792"/>
      <c r="AK56" s="793"/>
      <c r="AL56" s="769"/>
      <c r="AM56" s="770"/>
      <c r="AN56" s="794" t="s">
        <v>135</v>
      </c>
      <c r="AO56" s="795"/>
      <c r="AP56" s="795"/>
      <c r="AQ56" s="182"/>
      <c r="AR56" s="23"/>
      <c r="AS56" s="23"/>
      <c r="AT56" s="183"/>
      <c r="AU56" s="796" t="s">
        <v>199</v>
      </c>
      <c r="AV56" s="797"/>
      <c r="AW56" s="797"/>
      <c r="AX56" s="798"/>
      <c r="AY56" s="741"/>
      <c r="AZ56" s="742"/>
      <c r="BA56" s="742"/>
      <c r="BB56" s="742"/>
      <c r="BC56" s="743"/>
    </row>
    <row r="57" spans="1:55" ht="18.600000000000001" customHeight="1" thickTop="1">
      <c r="A57" s="702" t="s">
        <v>147</v>
      </c>
      <c r="B57" s="703"/>
      <c r="C57" s="184"/>
      <c r="D57" s="185"/>
      <c r="E57" s="185"/>
      <c r="F57" s="185"/>
      <c r="G57" s="185"/>
      <c r="H57" s="185"/>
      <c r="I57" s="186"/>
      <c r="J57" s="186"/>
      <c r="K57" s="186"/>
      <c r="L57" s="186"/>
      <c r="M57" s="186"/>
      <c r="N57" s="186"/>
      <c r="O57" s="185"/>
      <c r="P57" s="185"/>
      <c r="Q57" s="187"/>
      <c r="R57" s="187"/>
      <c r="S57" s="185"/>
      <c r="T57" s="185"/>
      <c r="U57" s="185"/>
      <c r="V57" s="185"/>
      <c r="W57" s="185"/>
      <c r="X57" s="185"/>
      <c r="Y57" s="185"/>
      <c r="Z57" s="185"/>
      <c r="AA57" s="185"/>
      <c r="AB57" s="185"/>
      <c r="AC57" s="185"/>
      <c r="AD57" s="185"/>
      <c r="AE57" s="185"/>
      <c r="AF57" s="185"/>
      <c r="AG57" s="187"/>
      <c r="AH57" s="187"/>
      <c r="AI57" s="187"/>
      <c r="AJ57" s="187"/>
      <c r="AK57" s="2"/>
      <c r="AL57" s="708" t="s">
        <v>400</v>
      </c>
      <c r="AM57" s="709"/>
      <c r="AN57" s="709"/>
      <c r="AO57" s="709"/>
      <c r="AP57" s="709"/>
      <c r="AQ57" s="709"/>
      <c r="AR57" s="709"/>
      <c r="AS57" s="709"/>
      <c r="AT57" s="709"/>
      <c r="AU57" s="709"/>
      <c r="AV57" s="709"/>
      <c r="AW57" s="709"/>
      <c r="AX57" s="709"/>
      <c r="AY57" s="709"/>
      <c r="AZ57" s="709"/>
      <c r="BA57" s="709"/>
      <c r="BB57" s="709"/>
      <c r="BC57" s="710"/>
    </row>
    <row r="58" spans="1:55" ht="18.600000000000001" customHeight="1">
      <c r="A58" s="704"/>
      <c r="B58" s="705"/>
      <c r="C58" s="8"/>
      <c r="D58" s="8"/>
      <c r="E58" s="3"/>
      <c r="F58" s="3"/>
      <c r="G58" s="3"/>
      <c r="H58" s="3"/>
      <c r="I58" s="3"/>
      <c r="J58" s="3"/>
      <c r="K58" s="3"/>
      <c r="L58" s="3"/>
      <c r="M58" s="3"/>
      <c r="N58" s="3"/>
      <c r="O58" s="3"/>
      <c r="P58" s="3"/>
      <c r="Q58" s="3"/>
      <c r="R58" s="3"/>
      <c r="S58" s="3"/>
      <c r="T58" s="3"/>
      <c r="U58" s="3"/>
      <c r="V58" s="3"/>
      <c r="W58" s="3"/>
      <c r="X58" s="3"/>
      <c r="Y58" s="3"/>
      <c r="Z58" s="3"/>
      <c r="AA58" s="12"/>
      <c r="AB58" s="8"/>
      <c r="AC58" s="3"/>
      <c r="AD58" s="3"/>
      <c r="AE58" s="3"/>
      <c r="AF58" s="8"/>
      <c r="AG58" s="2"/>
      <c r="AH58" s="2"/>
      <c r="AI58" s="711"/>
      <c r="AJ58" s="711"/>
      <c r="AK58" s="2"/>
      <c r="AL58" s="188" t="s">
        <v>429</v>
      </c>
      <c r="AM58" s="189"/>
      <c r="AN58" s="189"/>
      <c r="AO58" s="189"/>
      <c r="AP58" s="189"/>
      <c r="AQ58" s="189"/>
      <c r="AR58" s="2"/>
      <c r="AS58" s="2"/>
      <c r="AT58" s="2"/>
      <c r="AU58" s="2"/>
      <c r="AV58" s="2"/>
      <c r="AW58" s="2"/>
      <c r="AX58" s="712" t="s">
        <v>253</v>
      </c>
      <c r="AY58" s="713"/>
      <c r="AZ58" s="600" t="s">
        <v>497</v>
      </c>
      <c r="BA58" s="601"/>
      <c r="BB58" s="601"/>
      <c r="BC58" s="714"/>
    </row>
    <row r="59" spans="1:55" ht="18.600000000000001" customHeight="1">
      <c r="A59" s="704"/>
      <c r="B59" s="705"/>
      <c r="C59" s="190"/>
      <c r="D59" s="8"/>
      <c r="E59" s="3"/>
      <c r="F59" s="3"/>
      <c r="G59" s="3"/>
      <c r="H59" s="3"/>
      <c r="I59" s="3"/>
      <c r="J59" s="3"/>
      <c r="K59" s="3"/>
      <c r="L59" s="3"/>
      <c r="M59" s="3"/>
      <c r="N59" s="3"/>
      <c r="O59" s="3"/>
      <c r="P59" s="3"/>
      <c r="Q59" s="3"/>
      <c r="R59" s="3"/>
      <c r="S59" s="3"/>
      <c r="T59" s="3"/>
      <c r="U59" s="3"/>
      <c r="V59" s="3"/>
      <c r="W59" s="3"/>
      <c r="X59" s="3"/>
      <c r="Y59" s="715"/>
      <c r="Z59" s="715"/>
      <c r="AA59" s="715"/>
      <c r="AB59" s="715"/>
      <c r="AC59" s="715"/>
      <c r="AD59" s="715"/>
      <c r="AE59" s="715"/>
      <c r="AF59" s="3"/>
      <c r="AG59" s="3"/>
      <c r="AH59" s="13"/>
      <c r="AI59" s="716"/>
      <c r="AJ59" s="716"/>
      <c r="AK59" s="13"/>
      <c r="AL59" s="191" t="s">
        <v>430</v>
      </c>
      <c r="AM59" s="192"/>
      <c r="AN59" s="192"/>
      <c r="AO59" s="192"/>
      <c r="AP59" s="192"/>
      <c r="AQ59" s="192"/>
      <c r="AR59" s="192"/>
      <c r="AS59" s="8"/>
      <c r="AT59" s="8"/>
      <c r="AU59" s="8"/>
      <c r="AV59" s="8"/>
      <c r="AW59" s="8"/>
      <c r="AX59" s="717"/>
      <c r="AY59" s="718"/>
      <c r="AZ59" s="719"/>
      <c r="BA59" s="720"/>
      <c r="BB59" s="720"/>
      <c r="BC59" s="721"/>
    </row>
    <row r="60" spans="1:55" ht="18.600000000000001" customHeight="1">
      <c r="A60" s="704"/>
      <c r="B60" s="705"/>
      <c r="C60" s="190"/>
      <c r="D60" s="8"/>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7"/>
      <c r="AI60" s="7"/>
      <c r="AJ60" s="7"/>
      <c r="AK60" s="7"/>
      <c r="AL60" s="729" t="s">
        <v>292</v>
      </c>
      <c r="AM60" s="730"/>
      <c r="AN60" s="730"/>
      <c r="AO60" s="730"/>
      <c r="AP60" s="730"/>
      <c r="AQ60" s="730"/>
      <c r="AR60" s="730"/>
      <c r="AS60" s="730"/>
      <c r="AT60" s="730"/>
      <c r="AU60" s="730"/>
      <c r="AV60" s="730"/>
      <c r="AW60" s="730"/>
      <c r="AX60" s="730"/>
      <c r="AY60" s="730"/>
      <c r="AZ60" s="730"/>
      <c r="BA60" s="730"/>
      <c r="BB60" s="730"/>
      <c r="BC60" s="731"/>
    </row>
    <row r="61" spans="1:55" ht="18.600000000000001" customHeight="1">
      <c r="A61" s="704"/>
      <c r="B61" s="705"/>
      <c r="C61" s="26"/>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594" t="s">
        <v>314</v>
      </c>
      <c r="AM61" s="596"/>
      <c r="AN61" s="16" t="s">
        <v>431</v>
      </c>
      <c r="AO61" s="63"/>
      <c r="AP61" s="63"/>
      <c r="AQ61" s="63"/>
      <c r="AR61" s="63"/>
      <c r="AS61" s="63"/>
      <c r="AT61" s="63"/>
      <c r="AU61" s="63"/>
      <c r="AV61" s="63"/>
      <c r="AW61" s="63"/>
      <c r="AX61" s="63"/>
      <c r="AY61" s="63"/>
      <c r="AZ61" s="63"/>
      <c r="BA61" s="732" t="s">
        <v>253</v>
      </c>
      <c r="BB61" s="733"/>
      <c r="BC61" s="734"/>
    </row>
    <row r="62" spans="1:55" ht="18.600000000000001" customHeight="1">
      <c r="A62" s="704"/>
      <c r="B62" s="705"/>
      <c r="C62" s="26"/>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193"/>
      <c r="AL62" s="735" t="s">
        <v>221</v>
      </c>
      <c r="AM62" s="736"/>
      <c r="AN62" s="58" t="s">
        <v>432</v>
      </c>
      <c r="AO62" s="20"/>
      <c r="AP62" s="20"/>
      <c r="AQ62" s="20"/>
      <c r="AR62" s="20"/>
      <c r="AS62" s="20"/>
      <c r="AT62" s="20"/>
      <c r="AU62" s="20"/>
      <c r="AV62" s="20"/>
      <c r="AW62" s="20"/>
      <c r="AX62" s="20"/>
      <c r="AY62" s="20"/>
      <c r="AZ62" s="20"/>
      <c r="BA62" s="623"/>
      <c r="BB62" s="737"/>
      <c r="BC62" s="738"/>
    </row>
    <row r="63" spans="1:55" ht="18.600000000000001" customHeight="1">
      <c r="A63" s="704"/>
      <c r="B63" s="705"/>
      <c r="C63" s="26"/>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464" t="s">
        <v>202</v>
      </c>
      <c r="AH63" s="465"/>
      <c r="AI63" s="465"/>
      <c r="AJ63" s="465"/>
      <c r="AK63" s="466"/>
      <c r="AL63" s="739" t="s">
        <v>314</v>
      </c>
      <c r="AM63" s="740"/>
      <c r="AN63" s="194" t="s">
        <v>433</v>
      </c>
      <c r="AO63" s="195"/>
      <c r="AP63" s="196"/>
      <c r="AQ63" s="196"/>
      <c r="AR63" s="3"/>
      <c r="AS63" s="3"/>
      <c r="AT63" s="3"/>
      <c r="AU63" s="3"/>
      <c r="AV63" s="3"/>
      <c r="AW63" s="3"/>
      <c r="AX63" s="3"/>
      <c r="AY63" s="3"/>
      <c r="AZ63" s="3"/>
      <c r="BA63" s="600" t="s">
        <v>500</v>
      </c>
      <c r="BB63" s="601"/>
      <c r="BC63" s="714"/>
    </row>
    <row r="64" spans="1:55" ht="18.600000000000001" customHeight="1" thickBot="1">
      <c r="A64" s="706"/>
      <c r="B64" s="707"/>
      <c r="C64" s="692" t="s">
        <v>357</v>
      </c>
      <c r="D64" s="693"/>
      <c r="E64" s="197"/>
      <c r="F64" s="693" t="s">
        <v>358</v>
      </c>
      <c r="G64" s="694"/>
      <c r="H64" s="694"/>
      <c r="I64" s="694"/>
      <c r="J64" s="197"/>
      <c r="K64" s="695" t="s">
        <v>359</v>
      </c>
      <c r="L64" s="695"/>
      <c r="M64" s="695"/>
      <c r="N64" s="695"/>
      <c r="O64" s="695"/>
      <c r="P64" s="695" t="s">
        <v>360</v>
      </c>
      <c r="Q64" s="696"/>
      <c r="R64" s="696"/>
      <c r="S64" s="696"/>
      <c r="T64" s="696"/>
      <c r="U64" s="697" t="s">
        <v>361</v>
      </c>
      <c r="V64" s="697"/>
      <c r="W64" s="697"/>
      <c r="X64" s="697"/>
      <c r="Y64" s="697"/>
      <c r="Z64" s="198" t="s">
        <v>362</v>
      </c>
      <c r="AA64" s="198"/>
      <c r="AB64" s="198"/>
      <c r="AC64" s="199"/>
      <c r="AD64" s="199"/>
      <c r="AE64" s="697" t="s">
        <v>363</v>
      </c>
      <c r="AF64" s="697"/>
      <c r="AG64" s="697"/>
      <c r="AH64" s="697"/>
      <c r="AI64" s="697"/>
      <c r="AJ64" s="697"/>
      <c r="AK64" s="698"/>
      <c r="AL64" s="659" t="s">
        <v>222</v>
      </c>
      <c r="AM64" s="660"/>
      <c r="AN64" s="200" t="s">
        <v>434</v>
      </c>
      <c r="AO64" s="201"/>
      <c r="AP64" s="201"/>
      <c r="AQ64" s="201"/>
      <c r="AR64" s="201"/>
      <c r="AS64" s="201"/>
      <c r="AT64" s="201"/>
      <c r="AU64" s="201"/>
      <c r="AV64" s="201"/>
      <c r="AW64" s="201"/>
      <c r="AX64" s="201"/>
      <c r="AY64" s="201"/>
      <c r="AZ64" s="201"/>
      <c r="BA64" s="661"/>
      <c r="BB64" s="662"/>
      <c r="BC64" s="663"/>
    </row>
    <row r="65" spans="1:55" ht="14.25" thickTop="1">
      <c r="A65" s="664" t="s">
        <v>98</v>
      </c>
      <c r="B65" s="665"/>
      <c r="C65" s="670" t="s">
        <v>104</v>
      </c>
      <c r="D65" s="671"/>
      <c r="E65" s="671"/>
      <c r="F65" s="671"/>
      <c r="G65" s="671"/>
      <c r="H65" s="671"/>
      <c r="I65" s="671"/>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72"/>
      <c r="AO65" s="673" t="s">
        <v>419</v>
      </c>
      <c r="AP65" s="674"/>
      <c r="AQ65" s="674"/>
      <c r="AR65" s="674"/>
      <c r="AS65" s="674"/>
      <c r="AT65" s="674"/>
      <c r="AU65" s="674"/>
      <c r="AV65" s="674"/>
      <c r="AW65" s="674"/>
      <c r="AX65" s="674"/>
      <c r="AY65" s="674"/>
      <c r="AZ65" s="674"/>
      <c r="BA65" s="674"/>
      <c r="BB65" s="674"/>
      <c r="BC65" s="675"/>
    </row>
    <row r="66" spans="1:55">
      <c r="A66" s="666"/>
      <c r="B66" s="667"/>
      <c r="C66" s="676" t="s">
        <v>103</v>
      </c>
      <c r="D66" s="677"/>
      <c r="E66" s="677"/>
      <c r="F66" s="677"/>
      <c r="G66" s="677"/>
      <c r="H66" s="677"/>
      <c r="I66" s="677"/>
      <c r="J66" s="677"/>
      <c r="K66" s="677"/>
      <c r="L66" s="677"/>
      <c r="M66" s="677"/>
      <c r="N66" s="677"/>
      <c r="O66" s="677"/>
      <c r="P66" s="677"/>
      <c r="Q66" s="677"/>
      <c r="R66" s="677"/>
      <c r="S66" s="677"/>
      <c r="T66" s="677"/>
      <c r="U66" s="677"/>
      <c r="V66" s="677"/>
      <c r="W66" s="677"/>
      <c r="X66" s="677"/>
      <c r="Y66" s="677"/>
      <c r="Z66" s="677"/>
      <c r="AA66" s="677"/>
      <c r="AB66" s="677"/>
      <c r="AC66" s="677"/>
      <c r="AD66" s="677"/>
      <c r="AE66" s="677"/>
      <c r="AF66" s="677"/>
      <c r="AG66" s="678" t="s">
        <v>418</v>
      </c>
      <c r="AH66" s="679"/>
      <c r="AI66" s="679"/>
      <c r="AJ66" s="679"/>
      <c r="AK66" s="680"/>
      <c r="AL66" s="678" t="s">
        <v>293</v>
      </c>
      <c r="AM66" s="684"/>
      <c r="AN66" s="685"/>
      <c r="AO66" s="689" t="s">
        <v>294</v>
      </c>
      <c r="AP66" s="690"/>
      <c r="AQ66" s="690"/>
      <c r="AR66" s="690"/>
      <c r="AS66" s="691"/>
      <c r="AT66" s="202"/>
      <c r="AU66" s="202" t="s">
        <v>364</v>
      </c>
      <c r="AV66" s="202"/>
      <c r="AW66" s="202"/>
      <c r="AX66" s="202"/>
      <c r="AY66" s="202" t="s">
        <v>365</v>
      </c>
      <c r="AZ66" s="202"/>
      <c r="BA66" s="202"/>
      <c r="BB66" s="202"/>
      <c r="BC66" s="203"/>
    </row>
    <row r="67" spans="1:55">
      <c r="A67" s="666"/>
      <c r="B67" s="667"/>
      <c r="C67" s="656" t="s">
        <v>130</v>
      </c>
      <c r="D67" s="657"/>
      <c r="E67" s="658"/>
      <c r="F67" s="648" t="s">
        <v>388</v>
      </c>
      <c r="G67" s="649"/>
      <c r="H67" s="649"/>
      <c r="I67" s="649"/>
      <c r="J67" s="649"/>
      <c r="K67" s="649"/>
      <c r="L67" s="649"/>
      <c r="M67" s="650"/>
      <c r="N67" s="651" t="s">
        <v>407</v>
      </c>
      <c r="O67" s="652"/>
      <c r="P67" s="652"/>
      <c r="Q67" s="652"/>
      <c r="R67" s="652"/>
      <c r="S67" s="652"/>
      <c r="T67" s="652"/>
      <c r="U67" s="652"/>
      <c r="V67" s="652"/>
      <c r="W67" s="652"/>
      <c r="X67" s="652"/>
      <c r="Y67" s="652"/>
      <c r="Z67" s="652"/>
      <c r="AA67" s="652"/>
      <c r="AB67" s="652"/>
      <c r="AC67" s="653"/>
      <c r="AD67" s="654" t="s">
        <v>133</v>
      </c>
      <c r="AE67" s="655"/>
      <c r="AF67" s="655"/>
      <c r="AG67" s="681"/>
      <c r="AH67" s="682"/>
      <c r="AI67" s="682"/>
      <c r="AJ67" s="682"/>
      <c r="AK67" s="683"/>
      <c r="AL67" s="686"/>
      <c r="AM67" s="687"/>
      <c r="AN67" s="688"/>
      <c r="AO67" s="656"/>
      <c r="AP67" s="657"/>
      <c r="AQ67" s="657"/>
      <c r="AR67" s="657"/>
      <c r="AS67" s="658"/>
      <c r="AT67" s="20"/>
      <c r="AU67" s="20" t="s">
        <v>366</v>
      </c>
      <c r="AV67" s="20"/>
      <c r="AW67" s="20"/>
      <c r="AX67" s="20"/>
      <c r="AY67" s="20" t="s">
        <v>295</v>
      </c>
      <c r="AZ67" s="20"/>
      <c r="BA67" s="20"/>
      <c r="BB67" s="20"/>
      <c r="BC67" s="204"/>
    </row>
    <row r="68" spans="1:55" ht="18.75">
      <c r="A68" s="666"/>
      <c r="B68" s="667"/>
      <c r="C68" s="594" t="s">
        <v>131</v>
      </c>
      <c r="D68" s="595"/>
      <c r="E68" s="596"/>
      <c r="F68" s="3"/>
      <c r="G68" s="3"/>
      <c r="H68" s="3"/>
      <c r="I68" s="3"/>
      <c r="J68" s="3"/>
      <c r="K68" s="3"/>
      <c r="L68" s="3"/>
      <c r="M68" s="3"/>
      <c r="N68" s="18" t="s">
        <v>435</v>
      </c>
      <c r="O68" s="16"/>
      <c r="P68" s="16"/>
      <c r="Q68" s="16"/>
      <c r="R68" s="16"/>
      <c r="S68" s="16"/>
      <c r="T68" s="16"/>
      <c r="U68" s="16"/>
      <c r="V68" s="16"/>
      <c r="W68" s="16"/>
      <c r="X68" s="16"/>
      <c r="Y68" s="16"/>
      <c r="Z68" s="16"/>
      <c r="AA68" s="205"/>
      <c r="AB68" s="590" t="s">
        <v>253</v>
      </c>
      <c r="AC68" s="591"/>
      <c r="AD68" s="625" t="s">
        <v>367</v>
      </c>
      <c r="AE68" s="626"/>
      <c r="AF68" s="626"/>
      <c r="AG68" s="699" t="s">
        <v>296</v>
      </c>
      <c r="AH68" s="700"/>
      <c r="AI68" s="700"/>
      <c r="AJ68" s="700"/>
      <c r="AK68" s="701"/>
      <c r="AL68" s="26"/>
      <c r="AM68" s="3"/>
      <c r="AN68" s="206"/>
      <c r="AO68" s="408" t="s">
        <v>297</v>
      </c>
      <c r="AP68" s="408"/>
      <c r="AQ68" s="408"/>
      <c r="AR68" s="408"/>
      <c r="AS68" s="409"/>
      <c r="AT68" s="590" t="s">
        <v>253</v>
      </c>
      <c r="AU68" s="591"/>
      <c r="AV68" s="623"/>
      <c r="AW68" s="624"/>
      <c r="AX68" s="625" t="s">
        <v>368</v>
      </c>
      <c r="AY68" s="626"/>
      <c r="AZ68" s="627"/>
      <c r="BA68" s="628"/>
      <c r="BB68" s="629"/>
      <c r="BC68" s="630"/>
    </row>
    <row r="69" spans="1:55" ht="18.75">
      <c r="A69" s="666"/>
      <c r="B69" s="667"/>
      <c r="C69" s="656"/>
      <c r="D69" s="657"/>
      <c r="E69" s="658"/>
      <c r="F69" s="20"/>
      <c r="G69" s="20"/>
      <c r="H69" s="20"/>
      <c r="I69" s="20"/>
      <c r="J69" s="20"/>
      <c r="K69" s="20"/>
      <c r="L69" s="20"/>
      <c r="M69" s="20"/>
      <c r="N69" s="15" t="s">
        <v>436</v>
      </c>
      <c r="O69" s="14"/>
      <c r="P69" s="14"/>
      <c r="Q69" s="14"/>
      <c r="R69" s="14"/>
      <c r="S69" s="14"/>
      <c r="T69" s="14"/>
      <c r="U69" s="14"/>
      <c r="V69" s="14"/>
      <c r="W69" s="14"/>
      <c r="X69" s="21"/>
      <c r="Y69" s="21"/>
      <c r="Z69" s="22"/>
      <c r="AA69" s="22"/>
      <c r="AB69" s="631"/>
      <c r="AC69" s="632"/>
      <c r="AD69" s="633"/>
      <c r="AE69" s="634"/>
      <c r="AF69" s="634"/>
      <c r="AG69" s="635" t="s">
        <v>298</v>
      </c>
      <c r="AH69" s="636"/>
      <c r="AI69" s="636"/>
      <c r="AJ69" s="636"/>
      <c r="AK69" s="637"/>
      <c r="AL69" s="638" t="s">
        <v>299</v>
      </c>
      <c r="AM69" s="639"/>
      <c r="AN69" s="640"/>
      <c r="AO69" s="641" t="s">
        <v>300</v>
      </c>
      <c r="AP69" s="642"/>
      <c r="AQ69" s="410" t="s">
        <v>131</v>
      </c>
      <c r="AR69" s="411"/>
      <c r="AS69" s="412"/>
      <c r="AT69" s="590" t="s">
        <v>253</v>
      </c>
      <c r="AU69" s="591"/>
      <c r="AV69" s="645"/>
      <c r="AW69" s="646"/>
      <c r="AX69" s="600" t="s">
        <v>369</v>
      </c>
      <c r="AY69" s="601"/>
      <c r="AZ69" s="647"/>
      <c r="BA69" s="628"/>
      <c r="BB69" s="629"/>
      <c r="BC69" s="630"/>
    </row>
    <row r="70" spans="1:55" ht="18.75">
      <c r="A70" s="666"/>
      <c r="B70" s="667"/>
      <c r="C70" s="594" t="s">
        <v>132</v>
      </c>
      <c r="D70" s="595"/>
      <c r="E70" s="596"/>
      <c r="F70" s="3"/>
      <c r="G70" s="3"/>
      <c r="H70" s="3"/>
      <c r="I70" s="3"/>
      <c r="J70" s="3"/>
      <c r="K70" s="3"/>
      <c r="L70" s="3"/>
      <c r="M70" s="3"/>
      <c r="N70" s="18" t="s">
        <v>437</v>
      </c>
      <c r="O70" s="16"/>
      <c r="P70" s="16"/>
      <c r="Q70" s="16"/>
      <c r="R70" s="16"/>
      <c r="S70" s="16"/>
      <c r="T70" s="16"/>
      <c r="U70" s="16"/>
      <c r="V70" s="16"/>
      <c r="W70" s="16"/>
      <c r="X70" s="16"/>
      <c r="Y70" s="16"/>
      <c r="Z70" s="16"/>
      <c r="AA70" s="205"/>
      <c r="AB70" s="590" t="s">
        <v>253</v>
      </c>
      <c r="AC70" s="591"/>
      <c r="AD70" s="600" t="s">
        <v>370</v>
      </c>
      <c r="AE70" s="601"/>
      <c r="AF70" s="602"/>
      <c r="AG70" s="590" t="s">
        <v>253</v>
      </c>
      <c r="AH70" s="591"/>
      <c r="AI70" s="603" t="s">
        <v>402</v>
      </c>
      <c r="AJ70" s="603"/>
      <c r="AK70" s="604"/>
      <c r="AL70" s="207"/>
      <c r="AM70" s="3"/>
      <c r="AN70" s="193"/>
      <c r="AO70" s="643"/>
      <c r="AP70" s="644"/>
      <c r="AQ70" s="413" t="s">
        <v>132</v>
      </c>
      <c r="AR70" s="413"/>
      <c r="AS70" s="414"/>
      <c r="AT70" s="590" t="s">
        <v>253</v>
      </c>
      <c r="AU70" s="591"/>
      <c r="AV70" s="592"/>
      <c r="AW70" s="593"/>
      <c r="AX70" s="605" t="s">
        <v>371</v>
      </c>
      <c r="AY70" s="606"/>
      <c r="AZ70" s="607"/>
      <c r="BA70" s="608"/>
      <c r="BB70" s="609"/>
      <c r="BC70" s="610"/>
    </row>
    <row r="71" spans="1:55" ht="18.600000000000001" customHeight="1">
      <c r="A71" s="668"/>
      <c r="B71" s="669"/>
      <c r="C71" s="597"/>
      <c r="D71" s="598"/>
      <c r="E71" s="599"/>
      <c r="F71" s="86"/>
      <c r="G71" s="86"/>
      <c r="H71" s="86"/>
      <c r="I71" s="86"/>
      <c r="J71" s="86"/>
      <c r="K71" s="86"/>
      <c r="L71" s="86"/>
      <c r="M71" s="86"/>
      <c r="N71" s="208" t="s">
        <v>301</v>
      </c>
      <c r="O71" s="19"/>
      <c r="P71" s="19"/>
      <c r="Q71" s="19"/>
      <c r="R71" s="19"/>
      <c r="S71" s="19"/>
      <c r="T71" s="19"/>
      <c r="U71" s="19"/>
      <c r="V71" s="19"/>
      <c r="W71" s="19"/>
      <c r="X71" s="611"/>
      <c r="Y71" s="611"/>
      <c r="Z71" s="612"/>
      <c r="AA71" s="612"/>
      <c r="AB71" s="613"/>
      <c r="AC71" s="614"/>
      <c r="AD71" s="615"/>
      <c r="AE71" s="616"/>
      <c r="AF71" s="616"/>
      <c r="AG71" s="617"/>
      <c r="AH71" s="618"/>
      <c r="AI71" s="616"/>
      <c r="AJ71" s="616"/>
      <c r="AK71" s="619"/>
      <c r="AL71" s="620" t="s">
        <v>302</v>
      </c>
      <c r="AM71" s="621"/>
      <c r="AN71" s="622"/>
      <c r="AO71" s="577"/>
      <c r="AP71" s="578"/>
      <c r="AQ71" s="578"/>
      <c r="AR71" s="578"/>
      <c r="AS71" s="578"/>
      <c r="AT71" s="578"/>
      <c r="AU71" s="578"/>
      <c r="AV71" s="578"/>
      <c r="AW71" s="578"/>
      <c r="AX71" s="578"/>
      <c r="AY71" s="578"/>
      <c r="AZ71" s="578"/>
      <c r="BA71" s="578"/>
      <c r="BB71" s="578"/>
      <c r="BC71" s="579"/>
    </row>
    <row r="72" spans="1:55" ht="18.600000000000001" customHeight="1" thickBot="1">
      <c r="A72" s="580" t="s">
        <v>303</v>
      </c>
      <c r="B72" s="581"/>
      <c r="C72" s="581"/>
      <c r="D72" s="581"/>
      <c r="E72" s="581"/>
      <c r="F72" s="581"/>
      <c r="G72" s="581"/>
      <c r="H72" s="581"/>
      <c r="I72" s="581"/>
      <c r="J72" s="581"/>
      <c r="K72" s="581"/>
      <c r="L72" s="581"/>
      <c r="M72" s="581"/>
      <c r="N72" s="581"/>
      <c r="O72" s="581"/>
      <c r="P72" s="581"/>
      <c r="Q72" s="581"/>
      <c r="R72" s="581"/>
      <c r="S72" s="581"/>
      <c r="T72" s="581"/>
      <c r="U72" s="581"/>
      <c r="V72" s="581"/>
      <c r="W72" s="581"/>
      <c r="X72" s="581"/>
      <c r="Y72" s="581"/>
      <c r="Z72" s="581"/>
      <c r="AA72" s="581"/>
      <c r="AB72" s="581"/>
      <c r="AC72" s="581"/>
      <c r="AD72" s="581"/>
      <c r="AE72" s="581"/>
      <c r="AF72" s="581"/>
      <c r="AG72" s="581"/>
      <c r="AH72" s="581"/>
      <c r="AI72" s="581"/>
      <c r="AJ72" s="581"/>
      <c r="AK72" s="581"/>
      <c r="AL72" s="581"/>
      <c r="AM72" s="581"/>
      <c r="AN72" s="581"/>
      <c r="AO72" s="581"/>
      <c r="AP72" s="581"/>
      <c r="AQ72" s="581"/>
      <c r="AR72" s="581"/>
      <c r="AS72" s="581"/>
      <c r="AT72" s="581"/>
      <c r="AU72" s="581"/>
      <c r="AV72" s="581"/>
      <c r="AW72" s="581"/>
      <c r="AX72" s="581"/>
      <c r="AY72" s="581"/>
      <c r="AZ72" s="581"/>
      <c r="BA72" s="581"/>
      <c r="BB72" s="581"/>
      <c r="BC72" s="582"/>
    </row>
    <row r="73" spans="1:55" ht="18.600000000000001" customHeight="1" thickTop="1" thickBot="1">
      <c r="A73" s="583" t="s">
        <v>304</v>
      </c>
      <c r="B73" s="584"/>
      <c r="C73" s="585"/>
      <c r="D73" s="586" t="s">
        <v>89</v>
      </c>
      <c r="E73" s="587"/>
      <c r="F73" s="587"/>
      <c r="G73" s="587"/>
      <c r="H73" s="587"/>
      <c r="I73" s="588"/>
      <c r="J73" s="4"/>
      <c r="K73" s="589"/>
      <c r="L73" s="589"/>
      <c r="M73" s="4"/>
      <c r="N73" s="589"/>
      <c r="O73" s="589"/>
      <c r="P73" s="1219" t="s">
        <v>401</v>
      </c>
      <c r="Q73" s="1220"/>
      <c r="R73" s="1220"/>
      <c r="S73" s="1220"/>
      <c r="T73" s="1220"/>
      <c r="U73" s="1220"/>
      <c r="V73" s="1220"/>
      <c r="W73" s="1220"/>
      <c r="X73" s="1221"/>
      <c r="Y73" s="1222" t="s">
        <v>451</v>
      </c>
      <c r="Z73" s="1220"/>
      <c r="AA73" s="1220"/>
      <c r="AB73" s="1220"/>
      <c r="AC73" s="1220"/>
      <c r="AD73" s="1220"/>
      <c r="AE73" s="1220"/>
      <c r="AF73" s="1220"/>
      <c r="AG73" s="1220"/>
      <c r="AH73" s="1220"/>
      <c r="AI73" s="1220"/>
      <c r="AJ73" s="1220"/>
      <c r="AK73" s="1220"/>
      <c r="AL73" s="1220"/>
      <c r="AM73" s="1220"/>
      <c r="AN73" s="1220"/>
      <c r="AO73" s="1220"/>
      <c r="AP73" s="1220"/>
      <c r="AQ73" s="1220"/>
      <c r="AR73" s="1220"/>
      <c r="AS73" s="1223"/>
      <c r="AT73" s="590" t="s">
        <v>253</v>
      </c>
      <c r="AU73" s="591"/>
      <c r="AV73" s="592"/>
      <c r="AW73" s="593"/>
      <c r="AX73" s="563" t="s">
        <v>305</v>
      </c>
      <c r="AY73" s="535"/>
      <c r="AZ73" s="564"/>
      <c r="BA73" s="565"/>
      <c r="BB73" s="566"/>
      <c r="BC73" s="567"/>
    </row>
    <row r="74" spans="1:55" ht="18.600000000000001" customHeight="1" thickTop="1">
      <c r="A74" s="512" t="s">
        <v>90</v>
      </c>
      <c r="B74" s="474"/>
      <c r="C74" s="474"/>
      <c r="D74" s="474"/>
      <c r="E74" s="474"/>
      <c r="F74" s="474"/>
      <c r="G74" s="474"/>
      <c r="H74" s="474"/>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5"/>
    </row>
    <row r="75" spans="1:55" ht="18.600000000000001" customHeight="1">
      <c r="A75" s="152" t="s">
        <v>335</v>
      </c>
      <c r="B75" s="153"/>
      <c r="C75" s="568" t="s">
        <v>161</v>
      </c>
      <c r="D75" s="569"/>
      <c r="E75" s="569"/>
      <c r="F75" s="569"/>
      <c r="G75" s="569"/>
      <c r="H75" s="569"/>
      <c r="I75" s="569"/>
      <c r="J75" s="569"/>
      <c r="K75" s="569"/>
      <c r="L75" s="569"/>
      <c r="M75" s="569"/>
      <c r="N75" s="569"/>
      <c r="O75" s="569"/>
      <c r="P75" s="569"/>
      <c r="Q75" s="569"/>
      <c r="R75" s="569"/>
      <c r="S75" s="570"/>
      <c r="T75" s="571" t="s">
        <v>306</v>
      </c>
      <c r="U75" s="572"/>
      <c r="V75" s="572"/>
      <c r="W75" s="572"/>
      <c r="X75" s="572"/>
      <c r="Y75" s="572"/>
      <c r="Z75" s="572"/>
      <c r="AA75" s="572"/>
      <c r="AB75" s="572"/>
      <c r="AC75" s="572"/>
      <c r="AD75" s="572"/>
      <c r="AE75" s="572"/>
      <c r="AF75" s="572"/>
      <c r="AG75" s="572"/>
      <c r="AH75" s="572"/>
      <c r="AI75" s="572"/>
      <c r="AJ75" s="572"/>
      <c r="AK75" s="572"/>
      <c r="AL75" s="572"/>
      <c r="AM75" s="572"/>
      <c r="AN75" s="572"/>
      <c r="AO75" s="572"/>
      <c r="AP75" s="573"/>
      <c r="AQ75" s="574" t="s">
        <v>242</v>
      </c>
      <c r="AR75" s="575"/>
      <c r="AS75" s="575"/>
      <c r="AT75" s="576"/>
      <c r="AU75" s="209"/>
      <c r="AV75" s="209"/>
      <c r="AW75" s="209"/>
      <c r="AX75" s="209"/>
      <c r="AY75" s="209"/>
      <c r="AZ75" s="209"/>
      <c r="BA75" s="209"/>
      <c r="BB75" s="209"/>
      <c r="BC75" s="210"/>
    </row>
    <row r="76" spans="1:55" ht="18.600000000000001" customHeight="1">
      <c r="A76" s="545" t="s">
        <v>336</v>
      </c>
      <c r="B76" s="546"/>
      <c r="C76" s="547" t="s">
        <v>91</v>
      </c>
      <c r="D76" s="548"/>
      <c r="E76" s="548"/>
      <c r="F76" s="548"/>
      <c r="G76" s="548"/>
      <c r="H76" s="548"/>
      <c r="I76" s="548"/>
      <c r="J76" s="548"/>
      <c r="K76" s="548"/>
      <c r="L76" s="548"/>
      <c r="M76" s="548"/>
      <c r="N76" s="548"/>
      <c r="O76" s="548"/>
      <c r="P76" s="548"/>
      <c r="Q76" s="548"/>
      <c r="R76" s="548"/>
      <c r="S76" s="549"/>
      <c r="T76" s="377" t="s">
        <v>444</v>
      </c>
      <c r="U76" s="377"/>
      <c r="V76" s="423"/>
      <c r="W76" s="423"/>
      <c r="X76" s="423"/>
      <c r="Y76" s="423"/>
      <c r="Z76" s="423"/>
      <c r="AA76" s="423"/>
      <c r="AB76" s="423"/>
      <c r="AC76" s="423"/>
      <c r="AD76" s="423"/>
      <c r="AE76" s="423"/>
      <c r="AF76" s="423"/>
      <c r="AG76" s="423"/>
      <c r="AH76" s="423"/>
      <c r="AI76" s="423"/>
      <c r="AJ76" s="423"/>
      <c r="AK76" s="423"/>
      <c r="AL76" s="423"/>
      <c r="AM76" s="423"/>
      <c r="AN76" s="86"/>
      <c r="AO76" s="86"/>
      <c r="AP76" s="424"/>
      <c r="AQ76" s="550"/>
      <c r="AR76" s="551"/>
      <c r="AS76" s="551"/>
      <c r="AT76" s="552"/>
      <c r="AU76" s="211"/>
      <c r="AV76" s="212"/>
      <c r="AW76" s="212"/>
      <c r="AX76" s="212"/>
      <c r="AY76" s="212"/>
      <c r="AZ76" s="212"/>
      <c r="BA76" s="212"/>
      <c r="BB76" s="212"/>
      <c r="BC76" s="213"/>
    </row>
    <row r="77" spans="1:55" ht="18.600000000000001" customHeight="1" thickBot="1">
      <c r="A77" s="553" t="s">
        <v>338</v>
      </c>
      <c r="B77" s="554"/>
      <c r="C77" s="555" t="s">
        <v>188</v>
      </c>
      <c r="D77" s="556"/>
      <c r="E77" s="556"/>
      <c r="F77" s="556"/>
      <c r="G77" s="556"/>
      <c r="H77" s="556"/>
      <c r="I77" s="556"/>
      <c r="J77" s="556"/>
      <c r="K77" s="556"/>
      <c r="L77" s="556"/>
      <c r="M77" s="556"/>
      <c r="N77" s="556"/>
      <c r="O77" s="556"/>
      <c r="P77" s="556"/>
      <c r="Q77" s="556"/>
      <c r="R77" s="556"/>
      <c r="S77" s="557"/>
      <c r="T77" s="555" t="s">
        <v>372</v>
      </c>
      <c r="U77" s="556"/>
      <c r="V77" s="556"/>
      <c r="W77" s="556"/>
      <c r="X77" s="556"/>
      <c r="Y77" s="556"/>
      <c r="Z77" s="556"/>
      <c r="AA77" s="556"/>
      <c r="AB77" s="556"/>
      <c r="AC77" s="556"/>
      <c r="AD77" s="556"/>
      <c r="AE77" s="556"/>
      <c r="AF77" s="556"/>
      <c r="AG77" s="556"/>
      <c r="AH77" s="556"/>
      <c r="AI77" s="556"/>
      <c r="AJ77" s="556"/>
      <c r="AK77" s="556"/>
      <c r="AL77" s="556"/>
      <c r="AM77" s="556"/>
      <c r="AN77" s="558"/>
      <c r="AO77" s="558"/>
      <c r="AP77" s="559"/>
      <c r="AQ77" s="560"/>
      <c r="AR77" s="561"/>
      <c r="AS77" s="561"/>
      <c r="AT77" s="562"/>
      <c r="AU77" s="529"/>
      <c r="AV77" s="530"/>
      <c r="AW77" s="530"/>
      <c r="AX77" s="530"/>
      <c r="AY77" s="530"/>
      <c r="AZ77" s="530"/>
      <c r="BA77" s="530"/>
      <c r="BB77" s="530"/>
      <c r="BC77" s="531"/>
    </row>
    <row r="78" spans="1:55" ht="18.600000000000001" customHeight="1" thickTop="1" thickBot="1">
      <c r="A78" s="532" t="s">
        <v>340</v>
      </c>
      <c r="B78" s="533"/>
      <c r="C78" s="534" t="s">
        <v>307</v>
      </c>
      <c r="D78" s="535"/>
      <c r="E78" s="535"/>
      <c r="F78" s="535"/>
      <c r="G78" s="535"/>
      <c r="H78" s="535"/>
      <c r="I78" s="535"/>
      <c r="J78" s="535"/>
      <c r="K78" s="535"/>
      <c r="L78" s="535"/>
      <c r="M78" s="535"/>
      <c r="N78" s="535"/>
      <c r="O78" s="535"/>
      <c r="P78" s="535"/>
      <c r="Q78" s="535"/>
      <c r="R78" s="535"/>
      <c r="S78" s="536"/>
      <c r="T78" s="214" t="s">
        <v>446</v>
      </c>
      <c r="U78" s="215"/>
      <c r="V78" s="215"/>
      <c r="W78" s="215"/>
      <c r="X78" s="215"/>
      <c r="Y78" s="215"/>
      <c r="Z78" s="215"/>
      <c r="AA78" s="215"/>
      <c r="AB78" s="215"/>
      <c r="AC78" s="215"/>
      <c r="AD78" s="215"/>
      <c r="AE78" s="215"/>
      <c r="AF78" s="215"/>
      <c r="AG78" s="215"/>
      <c r="AH78" s="215"/>
      <c r="AI78" s="215"/>
      <c r="AJ78" s="215"/>
      <c r="AK78" s="215"/>
      <c r="AL78" s="215"/>
      <c r="AM78" s="215"/>
      <c r="AN78" s="216"/>
      <c r="AO78" s="216"/>
      <c r="AP78" s="217"/>
      <c r="AQ78" s="537"/>
      <c r="AR78" s="538"/>
      <c r="AS78" s="538"/>
      <c r="AT78" s="539"/>
      <c r="AU78" s="218"/>
      <c r="AV78" s="218"/>
      <c r="AW78" s="218"/>
      <c r="AX78" s="218"/>
      <c r="AY78" s="218"/>
      <c r="AZ78" s="218"/>
      <c r="BA78" s="218"/>
      <c r="BB78" s="218"/>
      <c r="BC78" s="219"/>
    </row>
    <row r="79" spans="1:55" ht="18.600000000000001" customHeight="1" thickTop="1" thickBot="1">
      <c r="A79" s="532" t="s">
        <v>342</v>
      </c>
      <c r="B79" s="533"/>
      <c r="C79" s="540" t="s">
        <v>124</v>
      </c>
      <c r="D79" s="541"/>
      <c r="E79" s="541"/>
      <c r="F79" s="541"/>
      <c r="G79" s="541"/>
      <c r="H79" s="541"/>
      <c r="I79" s="541"/>
      <c r="J79" s="541"/>
      <c r="K79" s="541"/>
      <c r="L79" s="541"/>
      <c r="M79" s="541"/>
      <c r="N79" s="541"/>
      <c r="O79" s="541"/>
      <c r="P79" s="541"/>
      <c r="Q79" s="541"/>
      <c r="R79" s="541"/>
      <c r="S79" s="541"/>
      <c r="T79" s="220" t="s">
        <v>373</v>
      </c>
      <c r="U79" s="221"/>
      <c r="V79" s="221"/>
      <c r="W79" s="221"/>
      <c r="X79" s="221"/>
      <c r="Y79" s="221"/>
      <c r="Z79" s="221"/>
      <c r="AA79" s="221"/>
      <c r="AB79" s="221"/>
      <c r="AC79" s="221"/>
      <c r="AD79" s="221"/>
      <c r="AE79" s="221"/>
      <c r="AF79" s="221"/>
      <c r="AG79" s="221"/>
      <c r="AH79" s="221"/>
      <c r="AI79" s="221"/>
      <c r="AJ79" s="221"/>
      <c r="AK79" s="221"/>
      <c r="AL79" s="221"/>
      <c r="AM79" s="221"/>
      <c r="AN79" s="216"/>
      <c r="AO79" s="216"/>
      <c r="AP79" s="217"/>
      <c r="AQ79" s="542"/>
      <c r="AR79" s="543"/>
      <c r="AS79" s="543"/>
      <c r="AT79" s="544"/>
      <c r="AU79" s="218"/>
      <c r="AV79" s="218"/>
      <c r="AW79" s="218"/>
      <c r="AX79" s="218"/>
      <c r="AY79" s="218"/>
      <c r="AZ79" s="218"/>
      <c r="BA79" s="218"/>
      <c r="BB79" s="218"/>
      <c r="BC79" s="219"/>
    </row>
    <row r="80" spans="1:55" ht="18.600000000000001" customHeight="1" thickTop="1">
      <c r="A80" s="512" t="s">
        <v>105</v>
      </c>
      <c r="B80" s="513"/>
      <c r="C80" s="513"/>
      <c r="D80" s="513"/>
      <c r="E80" s="513"/>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13"/>
      <c r="AY80" s="513"/>
      <c r="AZ80" s="513"/>
      <c r="BA80" s="513"/>
      <c r="BB80" s="513"/>
      <c r="BC80" s="514"/>
    </row>
    <row r="81" spans="1:55" ht="18.600000000000001" customHeight="1">
      <c r="A81" s="515" t="s">
        <v>348</v>
      </c>
      <c r="B81" s="516"/>
      <c r="C81" s="516"/>
      <c r="D81" s="516"/>
      <c r="E81" s="516"/>
      <c r="F81" s="517" t="s">
        <v>308</v>
      </c>
      <c r="G81" s="516"/>
      <c r="H81" s="516"/>
      <c r="I81" s="516"/>
      <c r="J81" s="516"/>
      <c r="K81" s="516"/>
      <c r="L81" s="516"/>
      <c r="M81" s="516"/>
      <c r="N81" s="516"/>
      <c r="O81" s="516"/>
      <c r="P81" s="516"/>
      <c r="Q81" s="516"/>
      <c r="R81" s="516"/>
      <c r="S81" s="516"/>
      <c r="T81" s="516"/>
      <c r="U81" s="516"/>
      <c r="V81" s="516"/>
      <c r="W81" s="516"/>
      <c r="X81" s="516"/>
      <c r="Y81" s="516"/>
      <c r="Z81" s="516" t="s">
        <v>60</v>
      </c>
      <c r="AA81" s="516"/>
      <c r="AB81" s="516"/>
      <c r="AC81" s="516"/>
      <c r="AD81" s="516"/>
      <c r="AE81" s="516"/>
      <c r="AF81" s="518" t="s">
        <v>309</v>
      </c>
      <c r="AG81" s="519"/>
      <c r="AH81" s="519"/>
      <c r="AI81" s="519"/>
      <c r="AJ81" s="519"/>
      <c r="AK81" s="519"/>
      <c r="AL81" s="519"/>
      <c r="AM81" s="519"/>
      <c r="AN81" s="519"/>
      <c r="AO81" s="519"/>
      <c r="AP81" s="519"/>
      <c r="AQ81" s="519"/>
      <c r="AR81" s="519"/>
      <c r="AS81" s="519"/>
      <c r="AT81" s="519"/>
      <c r="AU81" s="519"/>
      <c r="AV81" s="522" t="s">
        <v>112</v>
      </c>
      <c r="AW81" s="523"/>
      <c r="AX81" s="523"/>
      <c r="AY81" s="523"/>
      <c r="AZ81" s="523"/>
      <c r="BA81" s="523"/>
      <c r="BB81" s="523"/>
      <c r="BC81" s="524"/>
    </row>
    <row r="82" spans="1:55" ht="18.75">
      <c r="A82" s="515"/>
      <c r="B82" s="516"/>
      <c r="C82" s="516"/>
      <c r="D82" s="516"/>
      <c r="E82" s="516"/>
      <c r="F82" s="528" t="s">
        <v>310</v>
      </c>
      <c r="G82" s="528"/>
      <c r="H82" s="528"/>
      <c r="I82" s="528"/>
      <c r="J82" s="528"/>
      <c r="K82" s="528"/>
      <c r="L82" s="528"/>
      <c r="M82" s="528"/>
      <c r="N82" s="528"/>
      <c r="O82" s="528"/>
      <c r="P82" s="528"/>
      <c r="Q82" s="528"/>
      <c r="R82" s="528"/>
      <c r="S82" s="528"/>
      <c r="T82" s="528"/>
      <c r="U82" s="528"/>
      <c r="V82" s="528"/>
      <c r="W82" s="528"/>
      <c r="X82" s="528"/>
      <c r="Y82" s="528"/>
      <c r="Z82" s="516" t="s">
        <v>63</v>
      </c>
      <c r="AA82" s="516"/>
      <c r="AB82" s="516"/>
      <c r="AC82" s="516" t="s">
        <v>64</v>
      </c>
      <c r="AD82" s="516"/>
      <c r="AE82" s="516"/>
      <c r="AF82" s="520"/>
      <c r="AG82" s="521"/>
      <c r="AH82" s="521"/>
      <c r="AI82" s="521"/>
      <c r="AJ82" s="521"/>
      <c r="AK82" s="521"/>
      <c r="AL82" s="521"/>
      <c r="AM82" s="521"/>
      <c r="AN82" s="521"/>
      <c r="AO82" s="521"/>
      <c r="AP82" s="521"/>
      <c r="AQ82" s="521"/>
      <c r="AR82" s="521"/>
      <c r="AS82" s="521"/>
      <c r="AT82" s="521"/>
      <c r="AU82" s="521"/>
      <c r="AV82" s="525"/>
      <c r="AW82" s="526"/>
      <c r="AX82" s="526"/>
      <c r="AY82" s="526"/>
      <c r="AZ82" s="526"/>
      <c r="BA82" s="526"/>
      <c r="BB82" s="526"/>
      <c r="BC82" s="527"/>
    </row>
    <row r="83" spans="1:55" ht="20.25">
      <c r="A83" s="504" t="s">
        <v>374</v>
      </c>
      <c r="B83" s="505"/>
      <c r="C83" s="505"/>
      <c r="D83" s="505"/>
      <c r="E83" s="505"/>
      <c r="F83" s="506" t="s">
        <v>492</v>
      </c>
      <c r="G83" s="506"/>
      <c r="H83" s="506"/>
      <c r="I83" s="506"/>
      <c r="J83" s="506"/>
      <c r="K83" s="506"/>
      <c r="L83" s="506"/>
      <c r="M83" s="506"/>
      <c r="N83" s="506"/>
      <c r="O83" s="506"/>
      <c r="P83" s="506"/>
      <c r="Q83" s="506"/>
      <c r="R83" s="506"/>
      <c r="S83" s="506"/>
      <c r="T83" s="506"/>
      <c r="U83" s="506"/>
      <c r="V83" s="506"/>
      <c r="W83" s="506"/>
      <c r="X83" s="506"/>
      <c r="Y83" s="506"/>
      <c r="Z83" s="507"/>
      <c r="AA83" s="507"/>
      <c r="AB83" s="507"/>
      <c r="AC83" s="507"/>
      <c r="AD83" s="507"/>
      <c r="AE83" s="507"/>
      <c r="AF83" s="508" t="s">
        <v>111</v>
      </c>
      <c r="AG83" s="509"/>
      <c r="AH83" s="509"/>
      <c r="AI83" s="509"/>
      <c r="AJ83" s="509"/>
      <c r="AK83" s="509"/>
      <c r="AL83" s="509"/>
      <c r="AM83" s="509"/>
      <c r="AN83" s="509"/>
      <c r="AO83" s="509"/>
      <c r="AP83" s="509"/>
      <c r="AQ83" s="509"/>
      <c r="AR83" s="509"/>
      <c r="AS83" s="509"/>
      <c r="AT83" s="509"/>
      <c r="AU83" s="510"/>
      <c r="AV83" s="508" t="s">
        <v>113</v>
      </c>
      <c r="AW83" s="509"/>
      <c r="AX83" s="509"/>
      <c r="AY83" s="509"/>
      <c r="AZ83" s="509"/>
      <c r="BA83" s="509"/>
      <c r="BB83" s="509"/>
      <c r="BC83" s="511"/>
    </row>
    <row r="84" spans="1:55" ht="20.25">
      <c r="A84" s="502" t="s">
        <v>375</v>
      </c>
      <c r="B84" s="503"/>
      <c r="C84" s="503"/>
      <c r="D84" s="503"/>
      <c r="E84" s="503"/>
      <c r="F84" s="491" t="s">
        <v>493</v>
      </c>
      <c r="G84" s="491"/>
      <c r="H84" s="491"/>
      <c r="I84" s="491"/>
      <c r="J84" s="491"/>
      <c r="K84" s="491"/>
      <c r="L84" s="491"/>
      <c r="M84" s="491"/>
      <c r="N84" s="491"/>
      <c r="O84" s="491"/>
      <c r="P84" s="491"/>
      <c r="Q84" s="491"/>
      <c r="R84" s="491"/>
      <c r="S84" s="491"/>
      <c r="T84" s="491"/>
      <c r="U84" s="491"/>
      <c r="V84" s="491"/>
      <c r="W84" s="491"/>
      <c r="X84" s="491"/>
      <c r="Y84" s="491"/>
      <c r="Z84" s="492" t="str">
        <f>IF(AQ78="","",IF(AND(AQ78&lt;0.8,AQ78&gt;=0.6),"●",""))</f>
        <v/>
      </c>
      <c r="AA84" s="492"/>
      <c r="AB84" s="492"/>
      <c r="AC84" s="492"/>
      <c r="AD84" s="492"/>
      <c r="AE84" s="492"/>
      <c r="AF84" s="494" t="s">
        <v>110</v>
      </c>
      <c r="AG84" s="495"/>
      <c r="AH84" s="495"/>
      <c r="AI84" s="495"/>
      <c r="AJ84" s="495"/>
      <c r="AK84" s="495"/>
      <c r="AL84" s="495"/>
      <c r="AM84" s="495"/>
      <c r="AN84" s="495"/>
      <c r="AO84" s="495"/>
      <c r="AP84" s="495"/>
      <c r="AQ84" s="495"/>
      <c r="AR84" s="495"/>
      <c r="AS84" s="495"/>
      <c r="AT84" s="495"/>
      <c r="AU84" s="501"/>
      <c r="AV84" s="494" t="s">
        <v>114</v>
      </c>
      <c r="AW84" s="495"/>
      <c r="AX84" s="495"/>
      <c r="AY84" s="495"/>
      <c r="AZ84" s="495"/>
      <c r="BA84" s="495"/>
      <c r="BB84" s="495"/>
      <c r="BC84" s="496"/>
    </row>
    <row r="85" spans="1:55" ht="20.25">
      <c r="A85" s="497" t="s">
        <v>376</v>
      </c>
      <c r="B85" s="498"/>
      <c r="C85" s="498"/>
      <c r="D85" s="498"/>
      <c r="E85" s="498"/>
      <c r="F85" s="499" t="s">
        <v>494</v>
      </c>
      <c r="G85" s="499"/>
      <c r="H85" s="499"/>
      <c r="I85" s="499"/>
      <c r="J85" s="499"/>
      <c r="K85" s="499"/>
      <c r="L85" s="499"/>
      <c r="M85" s="499"/>
      <c r="N85" s="499"/>
      <c r="O85" s="499"/>
      <c r="P85" s="499"/>
      <c r="Q85" s="499"/>
      <c r="R85" s="499"/>
      <c r="S85" s="499"/>
      <c r="T85" s="499"/>
      <c r="U85" s="499"/>
      <c r="V85" s="499"/>
      <c r="W85" s="499"/>
      <c r="X85" s="499"/>
      <c r="Y85" s="499"/>
      <c r="Z85" s="500"/>
      <c r="AA85" s="500"/>
      <c r="AB85" s="500"/>
      <c r="AC85" s="500"/>
      <c r="AD85" s="500"/>
      <c r="AE85" s="500"/>
      <c r="AF85" s="494" t="s">
        <v>109</v>
      </c>
      <c r="AG85" s="495"/>
      <c r="AH85" s="495"/>
      <c r="AI85" s="495"/>
      <c r="AJ85" s="495"/>
      <c r="AK85" s="495"/>
      <c r="AL85" s="495"/>
      <c r="AM85" s="495"/>
      <c r="AN85" s="495"/>
      <c r="AO85" s="495"/>
      <c r="AP85" s="495"/>
      <c r="AQ85" s="495"/>
      <c r="AR85" s="495"/>
      <c r="AS85" s="495"/>
      <c r="AT85" s="495"/>
      <c r="AU85" s="501"/>
      <c r="AV85" s="494" t="s">
        <v>115</v>
      </c>
      <c r="AW85" s="495"/>
      <c r="AX85" s="495"/>
      <c r="AY85" s="495"/>
      <c r="AZ85" s="495"/>
      <c r="BA85" s="495"/>
      <c r="BB85" s="495"/>
      <c r="BC85" s="496"/>
    </row>
    <row r="86" spans="1:55" ht="20.25">
      <c r="A86" s="488" t="s">
        <v>351</v>
      </c>
      <c r="B86" s="489"/>
      <c r="C86" s="489"/>
      <c r="D86" s="489"/>
      <c r="E86" s="490"/>
      <c r="F86" s="491" t="s">
        <v>495</v>
      </c>
      <c r="G86" s="491"/>
      <c r="H86" s="491"/>
      <c r="I86" s="491"/>
      <c r="J86" s="491"/>
      <c r="K86" s="491"/>
      <c r="L86" s="491"/>
      <c r="M86" s="491"/>
      <c r="N86" s="491"/>
      <c r="O86" s="491"/>
      <c r="P86" s="491"/>
      <c r="Q86" s="491"/>
      <c r="R86" s="491"/>
      <c r="S86" s="491"/>
      <c r="T86" s="491"/>
      <c r="U86" s="491"/>
      <c r="V86" s="491"/>
      <c r="W86" s="491"/>
      <c r="X86" s="491"/>
      <c r="Y86" s="491"/>
      <c r="Z86" s="492"/>
      <c r="AA86" s="492"/>
      <c r="AB86" s="492"/>
      <c r="AC86" s="492"/>
      <c r="AD86" s="492"/>
      <c r="AE86" s="492"/>
      <c r="AF86" s="493" t="s">
        <v>67</v>
      </c>
      <c r="AG86" s="489"/>
      <c r="AH86" s="489"/>
      <c r="AI86" s="489"/>
      <c r="AJ86" s="489"/>
      <c r="AK86" s="489"/>
      <c r="AL86" s="489"/>
      <c r="AM86" s="489"/>
      <c r="AN86" s="489"/>
      <c r="AO86" s="489"/>
      <c r="AP86" s="489"/>
      <c r="AQ86" s="489"/>
      <c r="AR86" s="489"/>
      <c r="AS86" s="489"/>
      <c r="AT86" s="489"/>
      <c r="AU86" s="490"/>
      <c r="AV86" s="494" t="s">
        <v>288</v>
      </c>
      <c r="AW86" s="495"/>
      <c r="AX86" s="495"/>
      <c r="AY86" s="495"/>
      <c r="AZ86" s="495"/>
      <c r="BA86" s="495"/>
      <c r="BB86" s="495"/>
      <c r="BC86" s="496"/>
    </row>
    <row r="87" spans="1:55" ht="21" thickBot="1">
      <c r="A87" s="479" t="s">
        <v>353</v>
      </c>
      <c r="B87" s="480"/>
      <c r="C87" s="480"/>
      <c r="D87" s="480"/>
      <c r="E87" s="481"/>
      <c r="F87" s="482" t="s">
        <v>496</v>
      </c>
      <c r="G87" s="482"/>
      <c r="H87" s="482"/>
      <c r="I87" s="482"/>
      <c r="J87" s="482"/>
      <c r="K87" s="482"/>
      <c r="L87" s="482"/>
      <c r="M87" s="482"/>
      <c r="N87" s="482"/>
      <c r="O87" s="482"/>
      <c r="P87" s="482"/>
      <c r="Q87" s="482"/>
      <c r="R87" s="482"/>
      <c r="S87" s="482"/>
      <c r="T87" s="482"/>
      <c r="U87" s="482"/>
      <c r="V87" s="482"/>
      <c r="W87" s="482"/>
      <c r="X87" s="482"/>
      <c r="Y87" s="482"/>
      <c r="Z87" s="483"/>
      <c r="AA87" s="483"/>
      <c r="AB87" s="483"/>
      <c r="AC87" s="483"/>
      <c r="AD87" s="483"/>
      <c r="AE87" s="483"/>
      <c r="AF87" s="484" t="s">
        <v>354</v>
      </c>
      <c r="AG87" s="480"/>
      <c r="AH87" s="480"/>
      <c r="AI87" s="480"/>
      <c r="AJ87" s="480"/>
      <c r="AK87" s="480"/>
      <c r="AL87" s="480"/>
      <c r="AM87" s="480"/>
      <c r="AN87" s="480"/>
      <c r="AO87" s="480"/>
      <c r="AP87" s="480"/>
      <c r="AQ87" s="480"/>
      <c r="AR87" s="480"/>
      <c r="AS87" s="480"/>
      <c r="AT87" s="480"/>
      <c r="AU87" s="481"/>
      <c r="AV87" s="485" t="s">
        <v>289</v>
      </c>
      <c r="AW87" s="486"/>
      <c r="AX87" s="486"/>
      <c r="AY87" s="486"/>
      <c r="AZ87" s="486"/>
      <c r="BA87" s="486"/>
      <c r="BB87" s="486"/>
      <c r="BC87" s="487"/>
    </row>
    <row r="88" spans="1:55" ht="14.85" customHeight="1" thickTop="1">
      <c r="A88" s="473" t="s">
        <v>311</v>
      </c>
      <c r="B88" s="474"/>
      <c r="C88" s="474"/>
      <c r="D88" s="474"/>
      <c r="E88" s="474"/>
      <c r="F88" s="474"/>
      <c r="G88" s="474"/>
      <c r="H88" s="474"/>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4"/>
      <c r="BC88" s="475"/>
    </row>
    <row r="89" spans="1:55" ht="14.85" customHeight="1">
      <c r="A89" s="476"/>
      <c r="B89" s="477"/>
      <c r="C89" s="477"/>
      <c r="D89" s="477"/>
      <c r="E89" s="477"/>
      <c r="F89" s="477"/>
      <c r="G89" s="477"/>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477"/>
      <c r="AK89" s="477"/>
      <c r="AL89" s="477"/>
      <c r="AM89" s="477"/>
      <c r="AN89" s="477"/>
      <c r="AO89" s="477"/>
      <c r="AP89" s="477"/>
      <c r="AQ89" s="477"/>
      <c r="AR89" s="477"/>
      <c r="AS89" s="477"/>
      <c r="AT89" s="477"/>
      <c r="AU89" s="477"/>
      <c r="AV89" s="477"/>
      <c r="AW89" s="477"/>
      <c r="AX89" s="477"/>
      <c r="AY89" s="477"/>
      <c r="AZ89" s="477"/>
      <c r="BA89" s="477"/>
      <c r="BB89" s="477"/>
      <c r="BC89" s="478"/>
    </row>
    <row r="90" spans="1:55" ht="14.85" customHeight="1">
      <c r="A90" s="470"/>
      <c r="B90" s="471"/>
      <c r="C90" s="471"/>
      <c r="D90" s="471"/>
      <c r="E90" s="471"/>
      <c r="F90" s="471"/>
      <c r="G90" s="471"/>
      <c r="H90" s="471"/>
      <c r="I90" s="471"/>
      <c r="J90" s="471"/>
      <c r="K90" s="471"/>
      <c r="L90" s="471"/>
      <c r="M90" s="471"/>
      <c r="N90" s="471"/>
      <c r="O90" s="471"/>
      <c r="P90" s="471"/>
      <c r="Q90" s="471"/>
      <c r="R90" s="471"/>
      <c r="S90" s="471"/>
      <c r="T90" s="471"/>
      <c r="U90" s="471"/>
      <c r="V90" s="471"/>
      <c r="W90" s="471"/>
      <c r="X90" s="471"/>
      <c r="Y90" s="471"/>
      <c r="Z90" s="471"/>
      <c r="AA90" s="471"/>
      <c r="AB90" s="471"/>
      <c r="AC90" s="471"/>
      <c r="AD90" s="471"/>
      <c r="AE90" s="471"/>
      <c r="AF90" s="471"/>
      <c r="AG90" s="471"/>
      <c r="AH90" s="471"/>
      <c r="AI90" s="471"/>
      <c r="AJ90" s="471"/>
      <c r="AK90" s="471"/>
      <c r="AL90" s="471"/>
      <c r="AM90" s="471"/>
      <c r="AN90" s="471"/>
      <c r="AO90" s="471"/>
      <c r="AP90" s="471"/>
      <c r="AQ90" s="471"/>
      <c r="AR90" s="471"/>
      <c r="AS90" s="471"/>
      <c r="AT90" s="471"/>
      <c r="AU90" s="471"/>
      <c r="AV90" s="471"/>
      <c r="AW90" s="471"/>
      <c r="AX90" s="471"/>
      <c r="AY90" s="471"/>
      <c r="AZ90" s="471"/>
      <c r="BA90" s="471"/>
      <c r="BB90" s="471"/>
      <c r="BC90" s="472"/>
    </row>
    <row r="91" spans="1:55" ht="14.85" customHeight="1">
      <c r="A91" s="470"/>
      <c r="B91" s="471"/>
      <c r="C91" s="471"/>
      <c r="D91" s="471"/>
      <c r="E91" s="471"/>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471"/>
      <c r="AX91" s="471"/>
      <c r="AY91" s="471"/>
      <c r="AZ91" s="471"/>
      <c r="BA91" s="471"/>
      <c r="BB91" s="471"/>
      <c r="BC91" s="472"/>
    </row>
    <row r="92" spans="1:55" ht="14.85" customHeight="1">
      <c r="A92" s="470"/>
      <c r="B92" s="471"/>
      <c r="C92" s="471"/>
      <c r="D92" s="471"/>
      <c r="E92" s="471"/>
      <c r="F92" s="471"/>
      <c r="G92" s="471"/>
      <c r="H92" s="471"/>
      <c r="I92" s="471"/>
      <c r="J92" s="471"/>
      <c r="K92" s="471"/>
      <c r="L92" s="471"/>
      <c r="M92" s="471"/>
      <c r="N92" s="471"/>
      <c r="O92" s="471"/>
      <c r="P92" s="471"/>
      <c r="Q92" s="471"/>
      <c r="R92" s="471"/>
      <c r="S92" s="471"/>
      <c r="T92" s="471"/>
      <c r="U92" s="471"/>
      <c r="V92" s="471"/>
      <c r="W92" s="471"/>
      <c r="X92" s="471"/>
      <c r="Y92" s="471"/>
      <c r="Z92" s="471"/>
      <c r="AA92" s="471"/>
      <c r="AB92" s="471"/>
      <c r="AC92" s="471"/>
      <c r="AD92" s="471"/>
      <c r="AE92" s="471"/>
      <c r="AF92" s="471"/>
      <c r="AG92" s="471"/>
      <c r="AH92" s="471"/>
      <c r="AI92" s="471"/>
      <c r="AJ92" s="471"/>
      <c r="AK92" s="471"/>
      <c r="AL92" s="471"/>
      <c r="AM92" s="471"/>
      <c r="AN92" s="471"/>
      <c r="AO92" s="471"/>
      <c r="AP92" s="471"/>
      <c r="AQ92" s="471"/>
      <c r="AR92" s="471"/>
      <c r="AS92" s="471"/>
      <c r="AT92" s="471"/>
      <c r="AU92" s="471"/>
      <c r="AV92" s="471"/>
      <c r="AW92" s="471"/>
      <c r="AX92" s="471"/>
      <c r="AY92" s="471"/>
      <c r="AZ92" s="471"/>
      <c r="BA92" s="471"/>
      <c r="BB92" s="471"/>
      <c r="BC92" s="472"/>
    </row>
    <row r="93" spans="1:55" ht="14.85" customHeight="1">
      <c r="A93" s="470"/>
      <c r="B93" s="471"/>
      <c r="C93" s="471"/>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2"/>
    </row>
    <row r="94" spans="1:55" ht="14.85" customHeight="1">
      <c r="A94" s="470"/>
      <c r="B94" s="471"/>
      <c r="C94" s="471"/>
      <c r="D94" s="471"/>
      <c r="E94" s="471"/>
      <c r="F94" s="471"/>
      <c r="G94" s="471"/>
      <c r="H94" s="471"/>
      <c r="I94" s="471"/>
      <c r="J94" s="471"/>
      <c r="K94" s="471"/>
      <c r="L94" s="471"/>
      <c r="M94" s="471"/>
      <c r="N94" s="471"/>
      <c r="O94" s="471"/>
      <c r="P94" s="471"/>
      <c r="Q94" s="471"/>
      <c r="R94" s="471"/>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2"/>
    </row>
    <row r="95" spans="1:55" ht="14.85" customHeight="1">
      <c r="A95" s="470"/>
      <c r="B95" s="471"/>
      <c r="C95" s="471"/>
      <c r="D95" s="471"/>
      <c r="E95" s="471"/>
      <c r="F95" s="471"/>
      <c r="G95" s="471"/>
      <c r="H95" s="471"/>
      <c r="I95" s="471"/>
      <c r="J95" s="471"/>
      <c r="K95" s="471"/>
      <c r="L95" s="471"/>
      <c r="M95" s="471"/>
      <c r="N95" s="471"/>
      <c r="O95" s="471"/>
      <c r="P95" s="471"/>
      <c r="Q95" s="471"/>
      <c r="R95" s="471"/>
      <c r="S95" s="471"/>
      <c r="T95" s="471"/>
      <c r="U95" s="471"/>
      <c r="V95" s="471"/>
      <c r="W95" s="471"/>
      <c r="X95" s="471"/>
      <c r="Y95" s="471"/>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c r="AV95" s="471"/>
      <c r="AW95" s="471"/>
      <c r="AX95" s="471"/>
      <c r="AY95" s="471"/>
      <c r="AZ95" s="471"/>
      <c r="BA95" s="471"/>
      <c r="BB95" s="471"/>
      <c r="BC95" s="472"/>
    </row>
    <row r="96" spans="1:55" ht="14.85" customHeight="1">
      <c r="A96" s="470"/>
      <c r="B96" s="471"/>
      <c r="C96" s="471"/>
      <c r="D96" s="471"/>
      <c r="E96" s="471"/>
      <c r="F96" s="471"/>
      <c r="G96" s="471"/>
      <c r="H96" s="471"/>
      <c r="I96" s="471"/>
      <c r="J96" s="471"/>
      <c r="K96" s="471"/>
      <c r="L96" s="471"/>
      <c r="M96" s="471"/>
      <c r="N96" s="471"/>
      <c r="O96" s="471"/>
      <c r="P96" s="471"/>
      <c r="Q96" s="471"/>
      <c r="R96" s="471"/>
      <c r="S96" s="471"/>
      <c r="T96" s="471"/>
      <c r="U96" s="471"/>
      <c r="V96" s="471"/>
      <c r="W96" s="471"/>
      <c r="X96" s="471"/>
      <c r="Y96" s="471"/>
      <c r="Z96" s="471"/>
      <c r="AA96" s="471"/>
      <c r="AB96" s="471"/>
      <c r="AC96" s="471"/>
      <c r="AD96" s="471"/>
      <c r="AE96" s="471"/>
      <c r="AF96" s="471"/>
      <c r="AG96" s="471"/>
      <c r="AH96" s="471"/>
      <c r="AI96" s="471"/>
      <c r="AJ96" s="471"/>
      <c r="AK96" s="471"/>
      <c r="AL96" s="471"/>
      <c r="AM96" s="471"/>
      <c r="AN96" s="471"/>
      <c r="AO96" s="471"/>
      <c r="AP96" s="471"/>
      <c r="AQ96" s="471"/>
      <c r="AR96" s="471"/>
      <c r="AS96" s="471"/>
      <c r="AT96" s="471"/>
      <c r="AU96" s="471"/>
      <c r="AV96" s="471"/>
      <c r="AW96" s="471"/>
      <c r="AX96" s="471"/>
      <c r="AY96" s="471"/>
      <c r="AZ96" s="471"/>
      <c r="BA96" s="471"/>
      <c r="BB96" s="471"/>
      <c r="BC96" s="472"/>
    </row>
    <row r="97" spans="1:55" ht="14.85" customHeight="1">
      <c r="A97" s="470"/>
      <c r="B97" s="471"/>
      <c r="C97" s="471"/>
      <c r="D97" s="471"/>
      <c r="E97" s="471"/>
      <c r="F97" s="471"/>
      <c r="G97" s="471"/>
      <c r="H97" s="471"/>
      <c r="I97" s="471"/>
      <c r="J97" s="471"/>
      <c r="K97" s="471"/>
      <c r="L97" s="471"/>
      <c r="M97" s="471"/>
      <c r="N97" s="471"/>
      <c r="O97" s="471"/>
      <c r="P97" s="471"/>
      <c r="Q97" s="471"/>
      <c r="R97" s="471"/>
      <c r="S97" s="471"/>
      <c r="T97" s="471"/>
      <c r="U97" s="471"/>
      <c r="V97" s="471"/>
      <c r="W97" s="471"/>
      <c r="X97" s="471"/>
      <c r="Y97" s="471"/>
      <c r="Z97" s="471"/>
      <c r="AA97" s="471"/>
      <c r="AB97" s="471"/>
      <c r="AC97" s="471"/>
      <c r="AD97" s="471"/>
      <c r="AE97" s="471"/>
      <c r="AF97" s="471"/>
      <c r="AG97" s="471"/>
      <c r="AH97" s="471"/>
      <c r="AI97" s="471"/>
      <c r="AJ97" s="471"/>
      <c r="AK97" s="471"/>
      <c r="AL97" s="471"/>
      <c r="AM97" s="471"/>
      <c r="AN97" s="471"/>
      <c r="AO97" s="471"/>
      <c r="AP97" s="471"/>
      <c r="AQ97" s="471"/>
      <c r="AR97" s="471"/>
      <c r="AS97" s="471"/>
      <c r="AT97" s="471"/>
      <c r="AU97" s="471"/>
      <c r="AV97" s="471"/>
      <c r="AW97" s="471"/>
      <c r="AX97" s="471"/>
      <c r="AY97" s="471"/>
      <c r="AZ97" s="471"/>
      <c r="BA97" s="471"/>
      <c r="BB97" s="471"/>
      <c r="BC97" s="472"/>
    </row>
    <row r="98" spans="1:55" ht="14.85" customHeight="1">
      <c r="A98" s="470"/>
      <c r="B98" s="471"/>
      <c r="C98" s="471"/>
      <c r="D98" s="471"/>
      <c r="E98" s="471"/>
      <c r="F98" s="471"/>
      <c r="G98" s="471"/>
      <c r="H98" s="471"/>
      <c r="I98" s="471"/>
      <c r="J98" s="471"/>
      <c r="K98" s="471"/>
      <c r="L98" s="471"/>
      <c r="M98" s="471"/>
      <c r="N98" s="471"/>
      <c r="O98" s="471"/>
      <c r="P98" s="471"/>
      <c r="Q98" s="471"/>
      <c r="R98" s="471"/>
      <c r="S98" s="471"/>
      <c r="T98" s="471"/>
      <c r="U98" s="471"/>
      <c r="V98" s="471"/>
      <c r="W98" s="471"/>
      <c r="X98" s="471"/>
      <c r="Y98" s="471"/>
      <c r="Z98" s="471"/>
      <c r="AA98" s="471"/>
      <c r="AB98" s="471"/>
      <c r="AC98" s="471"/>
      <c r="AD98" s="471"/>
      <c r="AE98" s="471"/>
      <c r="AF98" s="471"/>
      <c r="AG98" s="471"/>
      <c r="AH98" s="471"/>
      <c r="AI98" s="471"/>
      <c r="AJ98" s="471"/>
      <c r="AK98" s="471"/>
      <c r="AL98" s="471"/>
      <c r="AM98" s="471"/>
      <c r="AN98" s="471"/>
      <c r="AO98" s="471"/>
      <c r="AP98" s="471"/>
      <c r="AQ98" s="471"/>
      <c r="AR98" s="471"/>
      <c r="AS98" s="471"/>
      <c r="AT98" s="471"/>
      <c r="AU98" s="471"/>
      <c r="AV98" s="471"/>
      <c r="AW98" s="471"/>
      <c r="AX98" s="471"/>
      <c r="AY98" s="471"/>
      <c r="AZ98" s="471"/>
      <c r="BA98" s="471"/>
      <c r="BB98" s="471"/>
      <c r="BC98" s="472"/>
    </row>
    <row r="99" spans="1:55" ht="14.85" customHeight="1">
      <c r="A99" s="470"/>
      <c r="B99" s="471"/>
      <c r="C99" s="471"/>
      <c r="D99" s="471"/>
      <c r="E99" s="471"/>
      <c r="F99" s="471"/>
      <c r="G99" s="471"/>
      <c r="H99" s="471"/>
      <c r="I99" s="471"/>
      <c r="J99" s="471"/>
      <c r="K99" s="471"/>
      <c r="L99" s="471"/>
      <c r="M99" s="471"/>
      <c r="N99" s="471"/>
      <c r="O99" s="471"/>
      <c r="P99" s="471"/>
      <c r="Q99" s="471"/>
      <c r="R99" s="471"/>
      <c r="S99" s="471"/>
      <c r="T99" s="471"/>
      <c r="U99" s="471"/>
      <c r="V99" s="471"/>
      <c r="W99" s="471"/>
      <c r="X99" s="471"/>
      <c r="Y99" s="471"/>
      <c r="Z99" s="471"/>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1"/>
      <c r="AY99" s="471"/>
      <c r="AZ99" s="471"/>
      <c r="BA99" s="471"/>
      <c r="BB99" s="471"/>
      <c r="BC99" s="472"/>
    </row>
    <row r="100" spans="1:55" ht="14.85" customHeight="1" thickBot="1">
      <c r="A100" s="467"/>
      <c r="B100" s="468"/>
      <c r="C100" s="468"/>
      <c r="D100" s="468"/>
      <c r="E100" s="468"/>
      <c r="F100" s="468"/>
      <c r="G100" s="468"/>
      <c r="H100" s="468"/>
      <c r="I100" s="468"/>
      <c r="J100" s="468"/>
      <c r="K100" s="468"/>
      <c r="L100" s="468"/>
      <c r="M100" s="468"/>
      <c r="N100" s="468"/>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468"/>
      <c r="AN100" s="468"/>
      <c r="AO100" s="468"/>
      <c r="AP100" s="468"/>
      <c r="AQ100" s="468"/>
      <c r="AR100" s="468"/>
      <c r="AS100" s="468"/>
      <c r="AT100" s="468"/>
      <c r="AU100" s="468"/>
      <c r="AV100" s="468"/>
      <c r="AW100" s="468"/>
      <c r="AX100" s="468"/>
      <c r="AY100" s="468"/>
      <c r="AZ100" s="468"/>
      <c r="BA100" s="468"/>
      <c r="BB100" s="468"/>
      <c r="BC100" s="469"/>
    </row>
  </sheetData>
  <sheetProtection password="DA65" sheet="1" objects="1" scenarios="1" formatCells="0" formatColumns="0" formatRows="0" insertColumns="0" insertRows="0" insertHyperlinks="0" deleteColumns="0" deleteRows="0" sort="0" autoFilter="0" pivotTables="0"/>
  <customSheetViews>
    <customSheetView guid="{5FBF0DB0-1644-40C6-88ED-EDBD30F5BAAC}" showPageBreaks="1" showGridLines="0" showRowCol="0" printArea="1" hiddenRows="1" hiddenColumns="1" view="pageLayout" showRuler="0" topLeftCell="A36">
      <selection activeCell="C65" sqref="C65:AN65"/>
      <rowBreaks count="1" manualBreakCount="1">
        <brk id="50" max="16383" man="1"/>
      </rowBreaks>
      <pageMargins left="0.64" right="0.17" top="0.43" bottom="0.17" header="0.23" footer="0.17"/>
      <pageSetup paperSize="9" orientation="portrait" horizontalDpi="4294967294" r:id="rId1"/>
      <headerFooter differentFirst="1">
        <oddHeader>&amp;L付録4 コンクリートブロック塀調査表　付4.2 コンクリートブロック塀２次調査表（記入式）</oddHeader>
        <firstHeader>&amp;L付録4 コンクリートブロック塀調査表　付4.1 コンクリートブロック塀１次調査表（記入式）</firstHeader>
      </headerFooter>
    </customSheetView>
  </customSheetViews>
  <mergeCells count="529">
    <mergeCell ref="P73:X73"/>
    <mergeCell ref="Y73:AS73"/>
    <mergeCell ref="A1:AP2"/>
    <mergeCell ref="AQ1:AW1"/>
    <mergeCell ref="AX1:BC1"/>
    <mergeCell ref="AQ2:AW2"/>
    <mergeCell ref="AX2:BC2"/>
    <mergeCell ref="A3:B9"/>
    <mergeCell ref="C3:H4"/>
    <mergeCell ref="I3:L4"/>
    <mergeCell ref="M3:O4"/>
    <mergeCell ref="P3:T4"/>
    <mergeCell ref="AK3:AL4"/>
    <mergeCell ref="AM3:AN4"/>
    <mergeCell ref="AO3:AP4"/>
    <mergeCell ref="AQ3:AW3"/>
    <mergeCell ref="AX3:BC3"/>
    <mergeCell ref="AQ4:AW4"/>
    <mergeCell ref="AX4:BC4"/>
    <mergeCell ref="U3:W4"/>
    <mergeCell ref="X3:AB4"/>
    <mergeCell ref="AC3:AD4"/>
    <mergeCell ref="AE3:AF4"/>
    <mergeCell ref="AG3:AH4"/>
    <mergeCell ref="AI3:AJ4"/>
    <mergeCell ref="AX5:BC5"/>
    <mergeCell ref="C6:H6"/>
    <mergeCell ref="O6:P6"/>
    <mergeCell ref="R6:S6"/>
    <mergeCell ref="X6:Z6"/>
    <mergeCell ref="AA6:AF6"/>
    <mergeCell ref="AG6:AP6"/>
    <mergeCell ref="AQ6:AW6"/>
    <mergeCell ref="AY6:AZ6"/>
    <mergeCell ref="BB6:BC6"/>
    <mergeCell ref="C5:H5"/>
    <mergeCell ref="I5:N5"/>
    <mergeCell ref="O5:Z5"/>
    <mergeCell ref="AA5:AF5"/>
    <mergeCell ref="AG5:AP5"/>
    <mergeCell ref="AQ5:AW5"/>
    <mergeCell ref="A10:B24"/>
    <mergeCell ref="C10:H10"/>
    <mergeCell ref="AM10:BA10"/>
    <mergeCell ref="C12:H12"/>
    <mergeCell ref="K12:N12"/>
    <mergeCell ref="V12:X12"/>
    <mergeCell ref="AP12:AU12"/>
    <mergeCell ref="AW12:AZ12"/>
    <mergeCell ref="BA12:BB12"/>
    <mergeCell ref="AO13:AT13"/>
    <mergeCell ref="AU13:BC13"/>
    <mergeCell ref="I14:K14"/>
    <mergeCell ref="M14:N14"/>
    <mergeCell ref="Q14:S14"/>
    <mergeCell ref="U14:V14"/>
    <mergeCell ref="Y14:AA14"/>
    <mergeCell ref="AC14:AD14"/>
    <mergeCell ref="AE14:AF14"/>
    <mergeCell ref="BB10:BC10"/>
    <mergeCell ref="C11:H11"/>
    <mergeCell ref="I11:AX11"/>
    <mergeCell ref="AZ11:BA11"/>
    <mergeCell ref="BB11:BC11"/>
    <mergeCell ref="AO14:AQ14"/>
    <mergeCell ref="AY7:AZ7"/>
    <mergeCell ref="BA7:BC7"/>
    <mergeCell ref="C8:H8"/>
    <mergeCell ref="O8:P8"/>
    <mergeCell ref="R8:S8"/>
    <mergeCell ref="AG8:AX8"/>
    <mergeCell ref="AY8:AZ8"/>
    <mergeCell ref="BA8:BC8"/>
    <mergeCell ref="C7:H7"/>
    <mergeCell ref="O7:P7"/>
    <mergeCell ref="R7:S7"/>
    <mergeCell ref="Y7:Z7"/>
    <mergeCell ref="AA7:AF8"/>
    <mergeCell ref="AG7:AX7"/>
    <mergeCell ref="C9:H9"/>
    <mergeCell ref="AR9:AX9"/>
    <mergeCell ref="AY9:BB9"/>
    <mergeCell ref="BA14:BC14"/>
    <mergeCell ref="C15:H16"/>
    <mergeCell ref="I15:U15"/>
    <mergeCell ref="V15:AJ15"/>
    <mergeCell ref="AO15:AQ15"/>
    <mergeCell ref="AV15:AY15"/>
    <mergeCell ref="BA15:BC15"/>
    <mergeCell ref="AE16:AF16"/>
    <mergeCell ref="C13:H14"/>
    <mergeCell ref="AI16:AJ16"/>
    <mergeCell ref="AK16:AN16"/>
    <mergeCell ref="AO16:AX16"/>
    <mergeCell ref="AY16:BA16"/>
    <mergeCell ref="BB16:BC16"/>
    <mergeCell ref="AG14:AI14"/>
    <mergeCell ref="I13:P13"/>
    <mergeCell ref="Q13:X13"/>
    <mergeCell ref="Y13:AF13"/>
    <mergeCell ref="AG13:AJ13"/>
    <mergeCell ref="AK13:AN13"/>
    <mergeCell ref="AK14:AN14"/>
    <mergeCell ref="AV14:AY14"/>
    <mergeCell ref="C17:H18"/>
    <mergeCell ref="J17:K17"/>
    <mergeCell ref="L17:M18"/>
    <mergeCell ref="O17:P17"/>
    <mergeCell ref="Q17:R18"/>
    <mergeCell ref="BB17:BC17"/>
    <mergeCell ref="J18:K18"/>
    <mergeCell ref="O18:P18"/>
    <mergeCell ref="S18:AB18"/>
    <mergeCell ref="AC18:AE18"/>
    <mergeCell ref="AG18:AI18"/>
    <mergeCell ref="AK18:AM18"/>
    <mergeCell ref="AP18:AQ18"/>
    <mergeCell ref="AR18:AT18"/>
    <mergeCell ref="AU18:BA18"/>
    <mergeCell ref="S17:AB17"/>
    <mergeCell ref="AC17:AF17"/>
    <mergeCell ref="AG17:AJ17"/>
    <mergeCell ref="AK17:AQ17"/>
    <mergeCell ref="AR17:AT17"/>
    <mergeCell ref="AU17:BA17"/>
    <mergeCell ref="BB18:BC18"/>
    <mergeCell ref="C19:H20"/>
    <mergeCell ref="J19:K19"/>
    <mergeCell ref="L19:M20"/>
    <mergeCell ref="O19:P19"/>
    <mergeCell ref="Q19:R20"/>
    <mergeCell ref="AC19:AF19"/>
    <mergeCell ref="AG19:AJ19"/>
    <mergeCell ref="AK19:AQ19"/>
    <mergeCell ref="AR19:AS19"/>
    <mergeCell ref="AV19:BC19"/>
    <mergeCell ref="J20:K20"/>
    <mergeCell ref="O20:P20"/>
    <mergeCell ref="AC20:AE20"/>
    <mergeCell ref="AG20:AI20"/>
    <mergeCell ref="AK20:AQ20"/>
    <mergeCell ref="AR20:AS20"/>
    <mergeCell ref="AT20:AU20"/>
    <mergeCell ref="AW20:BC20"/>
    <mergeCell ref="AW22:AY22"/>
    <mergeCell ref="AZ22:BC22"/>
    <mergeCell ref="AC21:AD21"/>
    <mergeCell ref="AE21:AH21"/>
    <mergeCell ref="AI21:AY21"/>
    <mergeCell ref="AZ21:BA21"/>
    <mergeCell ref="BB21:BC21"/>
    <mergeCell ref="C22:H22"/>
    <mergeCell ref="J22:K22"/>
    <mergeCell ref="M22:N22"/>
    <mergeCell ref="O22:Q22"/>
    <mergeCell ref="S22:AD22"/>
    <mergeCell ref="C21:H21"/>
    <mergeCell ref="J21:K21"/>
    <mergeCell ref="M21:N21"/>
    <mergeCell ref="O21:Q21"/>
    <mergeCell ref="R21:Z21"/>
    <mergeCell ref="AA21:AB21"/>
    <mergeCell ref="J23:K23"/>
    <mergeCell ref="L23:M24"/>
    <mergeCell ref="P23:S23"/>
    <mergeCell ref="T23:U24"/>
    <mergeCell ref="V23:Y23"/>
    <mergeCell ref="AE22:AL22"/>
    <mergeCell ref="AN22:AP22"/>
    <mergeCell ref="AR22:AT22"/>
    <mergeCell ref="AU22:AV22"/>
    <mergeCell ref="AH24:AL24"/>
    <mergeCell ref="AM24:AN24"/>
    <mergeCell ref="AP24:AV24"/>
    <mergeCell ref="Z23:AD23"/>
    <mergeCell ref="AE23:AF23"/>
    <mergeCell ref="AH23:AL23"/>
    <mergeCell ref="AM23:AN23"/>
    <mergeCell ref="AP23:AV23"/>
    <mergeCell ref="C26:H26"/>
    <mergeCell ref="V26:W26"/>
    <mergeCell ref="X26:Y26"/>
    <mergeCell ref="Z26:AB26"/>
    <mergeCell ref="AC26:AE26"/>
    <mergeCell ref="AY26:AZ26"/>
    <mergeCell ref="BA26:BC26"/>
    <mergeCell ref="AZ24:BB24"/>
    <mergeCell ref="C25:H25"/>
    <mergeCell ref="I25:U25"/>
    <mergeCell ref="V25:W25"/>
    <mergeCell ref="X25:Y25"/>
    <mergeCell ref="Z25:AB25"/>
    <mergeCell ref="AC25:AE25"/>
    <mergeCell ref="AF25:AJ26"/>
    <mergeCell ref="AY25:AZ25"/>
    <mergeCell ref="C23:H24"/>
    <mergeCell ref="AZ23:BC23"/>
    <mergeCell ref="J24:K24"/>
    <mergeCell ref="P24:S24"/>
    <mergeCell ref="V24:Y24"/>
    <mergeCell ref="Z24:AD24"/>
    <mergeCell ref="AE24:AF24"/>
    <mergeCell ref="AW24:AX24"/>
    <mergeCell ref="AL28:AR28"/>
    <mergeCell ref="I27:U27"/>
    <mergeCell ref="V27:X27"/>
    <mergeCell ref="Y27:AA27"/>
    <mergeCell ref="AB27:AD28"/>
    <mergeCell ref="AE27:AI28"/>
    <mergeCell ref="AS28:AX28"/>
    <mergeCell ref="AY28:AZ28"/>
    <mergeCell ref="BA28:BC28"/>
    <mergeCell ref="Y28:AA28"/>
    <mergeCell ref="AJ28:AK28"/>
    <mergeCell ref="AW23:AX23"/>
    <mergeCell ref="BA25:BC25"/>
    <mergeCell ref="C29:F29"/>
    <mergeCell ref="G29:I29"/>
    <mergeCell ref="P29:Q29"/>
    <mergeCell ref="R29:S29"/>
    <mergeCell ref="T29:V29"/>
    <mergeCell ref="W29:AB29"/>
    <mergeCell ref="AC29:AD29"/>
    <mergeCell ref="C27:H28"/>
    <mergeCell ref="BA29:BC29"/>
    <mergeCell ref="AE29:AF29"/>
    <mergeCell ref="AG29:AI29"/>
    <mergeCell ref="AJ29:AS29"/>
    <mergeCell ref="AT29:AU29"/>
    <mergeCell ref="AV29:AW29"/>
    <mergeCell ref="AX29:AZ29"/>
    <mergeCell ref="AJ27:AK27"/>
    <mergeCell ref="AL27:AP27"/>
    <mergeCell ref="AR27:AX27"/>
    <mergeCell ref="AY27:AZ27"/>
    <mergeCell ref="BA27:BC27"/>
    <mergeCell ref="I28:U28"/>
    <mergeCell ref="V28:X28"/>
    <mergeCell ref="C30:F30"/>
    <mergeCell ref="M30:N30"/>
    <mergeCell ref="O30:P30"/>
    <mergeCell ref="T30:V30"/>
    <mergeCell ref="W30:AA30"/>
    <mergeCell ref="AB30:AT30"/>
    <mergeCell ref="AU30:AV30"/>
    <mergeCell ref="AW30:AX30"/>
    <mergeCell ref="AY30:AZ30"/>
    <mergeCell ref="BA30:BC30"/>
    <mergeCell ref="A31:B35"/>
    <mergeCell ref="C31:F33"/>
    <mergeCell ref="G31:J31"/>
    <mergeCell ref="AD31:AF31"/>
    <mergeCell ref="AH31:AN31"/>
    <mergeCell ref="AO31:AQ31"/>
    <mergeCell ref="AR31:AS31"/>
    <mergeCell ref="G32:J32"/>
    <mergeCell ref="K32:T32"/>
    <mergeCell ref="A25:B30"/>
    <mergeCell ref="AT32:AU32"/>
    <mergeCell ref="AV32:AY32"/>
    <mergeCell ref="AZ32:BC32"/>
    <mergeCell ref="G33:J33"/>
    <mergeCell ref="K33:T33"/>
    <mergeCell ref="U33:V33"/>
    <mergeCell ref="W33:X33"/>
    <mergeCell ref="Y33:AA33"/>
    <mergeCell ref="AB33:AD33"/>
    <mergeCell ref="AT33:AU33"/>
    <mergeCell ref="U32:V32"/>
    <mergeCell ref="W32:X32"/>
    <mergeCell ref="Y32:AA32"/>
    <mergeCell ref="AB32:AD32"/>
    <mergeCell ref="AE32:AF33"/>
    <mergeCell ref="AM32:AS32"/>
    <mergeCell ref="AV33:AY33"/>
    <mergeCell ref="AZ33:BC33"/>
    <mergeCell ref="C34:F35"/>
    <mergeCell ref="G34:J34"/>
    <mergeCell ref="AM34:BB34"/>
    <mergeCell ref="G35:J35"/>
    <mergeCell ref="K35:M35"/>
    <mergeCell ref="N35:O35"/>
    <mergeCell ref="R35:T35"/>
    <mergeCell ref="U35:V35"/>
    <mergeCell ref="A36:BC36"/>
    <mergeCell ref="C37:S37"/>
    <mergeCell ref="T37:AK37"/>
    <mergeCell ref="AL37:AO37"/>
    <mergeCell ref="AP37:BC37"/>
    <mergeCell ref="A38:B38"/>
    <mergeCell ref="C38:S38"/>
    <mergeCell ref="AL38:AO38"/>
    <mergeCell ref="Y35:AA35"/>
    <mergeCell ref="AB35:AC35"/>
    <mergeCell ref="AD35:AE35"/>
    <mergeCell ref="AF35:AH35"/>
    <mergeCell ref="AP35:AR35"/>
    <mergeCell ref="AS35:BC35"/>
    <mergeCell ref="A41:B41"/>
    <mergeCell ref="C41:S41"/>
    <mergeCell ref="AH41:AI41"/>
    <mergeCell ref="AJ41:AK41"/>
    <mergeCell ref="AL41:AO41"/>
    <mergeCell ref="A42:B42"/>
    <mergeCell ref="C42:S42"/>
    <mergeCell ref="AL42:AO42"/>
    <mergeCell ref="A39:B39"/>
    <mergeCell ref="C39:S39"/>
    <mergeCell ref="AL39:AO39"/>
    <mergeCell ref="A40:B40"/>
    <mergeCell ref="C40:S40"/>
    <mergeCell ref="W40:Y40"/>
    <mergeCell ref="AL40:AO40"/>
    <mergeCell ref="A43:B43"/>
    <mergeCell ref="C43:S43"/>
    <mergeCell ref="AL43:AO43"/>
    <mergeCell ref="A44:BC44"/>
    <mergeCell ref="A45:E46"/>
    <mergeCell ref="F45:Y45"/>
    <mergeCell ref="Z45:AE45"/>
    <mergeCell ref="AF45:AL46"/>
    <mergeCell ref="AM45:BC46"/>
    <mergeCell ref="F46:Y46"/>
    <mergeCell ref="AF47:AL47"/>
    <mergeCell ref="AM47:BC47"/>
    <mergeCell ref="A48:E48"/>
    <mergeCell ref="F48:Y48"/>
    <mergeCell ref="Z48:AB48"/>
    <mergeCell ref="AC48:AE48"/>
    <mergeCell ref="AF48:AL48"/>
    <mergeCell ref="AM48:BC48"/>
    <mergeCell ref="Z46:AB46"/>
    <mergeCell ref="AC46:AE46"/>
    <mergeCell ref="A47:E47"/>
    <mergeCell ref="F47:Y47"/>
    <mergeCell ref="Z47:AB47"/>
    <mergeCell ref="AC47:AE47"/>
    <mergeCell ref="A50:H50"/>
    <mergeCell ref="I50:BC50"/>
    <mergeCell ref="A51:AP52"/>
    <mergeCell ref="AQ51:AW51"/>
    <mergeCell ref="AX51:BC51"/>
    <mergeCell ref="AQ52:AW52"/>
    <mergeCell ref="AX52:BC52"/>
    <mergeCell ref="A49:E49"/>
    <mergeCell ref="F49:Y49"/>
    <mergeCell ref="Z49:AB49"/>
    <mergeCell ref="AC49:AE49"/>
    <mergeCell ref="AF49:AL49"/>
    <mergeCell ref="AM49:BC49"/>
    <mergeCell ref="A53:AP53"/>
    <mergeCell ref="AQ53:AW53"/>
    <mergeCell ref="AX53:BC53"/>
    <mergeCell ref="A54:B56"/>
    <mergeCell ref="C54:I54"/>
    <mergeCell ref="J54:AG54"/>
    <mergeCell ref="AH54:AI54"/>
    <mergeCell ref="AJ54:AK54"/>
    <mergeCell ref="AL54:AM56"/>
    <mergeCell ref="AN54:BC54"/>
    <mergeCell ref="AN55:AP55"/>
    <mergeCell ref="AQ55:AT55"/>
    <mergeCell ref="AU55:AX55"/>
    <mergeCell ref="AY55:BC55"/>
    <mergeCell ref="C56:I56"/>
    <mergeCell ref="P56:V56"/>
    <mergeCell ref="W56:AB56"/>
    <mergeCell ref="AE56:AK56"/>
    <mergeCell ref="AN56:AP56"/>
    <mergeCell ref="AU56:AX56"/>
    <mergeCell ref="C55:I55"/>
    <mergeCell ref="P55:V55"/>
    <mergeCell ref="W55:Y55"/>
    <mergeCell ref="Z55:AB55"/>
    <mergeCell ref="AC55:AD56"/>
    <mergeCell ref="AE55:AK55"/>
    <mergeCell ref="AL60:BC60"/>
    <mergeCell ref="AL61:AM61"/>
    <mergeCell ref="BA61:BC61"/>
    <mergeCell ref="AL62:AM62"/>
    <mergeCell ref="BA62:BC62"/>
    <mergeCell ref="AL63:AM63"/>
    <mergeCell ref="BA63:BC63"/>
    <mergeCell ref="AY56:BC56"/>
    <mergeCell ref="A57:B64"/>
    <mergeCell ref="AL57:BC57"/>
    <mergeCell ref="AI58:AJ58"/>
    <mergeCell ref="AX58:AY58"/>
    <mergeCell ref="AZ58:BC58"/>
    <mergeCell ref="Y59:AE59"/>
    <mergeCell ref="AI59:AJ59"/>
    <mergeCell ref="AX59:AY59"/>
    <mergeCell ref="AZ59:BC59"/>
    <mergeCell ref="F67:M67"/>
    <mergeCell ref="N67:AC67"/>
    <mergeCell ref="AD67:AF67"/>
    <mergeCell ref="C68:E69"/>
    <mergeCell ref="AB68:AC68"/>
    <mergeCell ref="AD68:AF68"/>
    <mergeCell ref="AL64:AM64"/>
    <mergeCell ref="BA64:BC64"/>
    <mergeCell ref="A65:B71"/>
    <mergeCell ref="C65:AN65"/>
    <mergeCell ref="AO65:BC65"/>
    <mergeCell ref="C66:AF66"/>
    <mergeCell ref="AG66:AK67"/>
    <mergeCell ref="AL66:AN67"/>
    <mergeCell ref="AO66:AS67"/>
    <mergeCell ref="C67:E67"/>
    <mergeCell ref="C64:D64"/>
    <mergeCell ref="F64:I64"/>
    <mergeCell ref="K64:O64"/>
    <mergeCell ref="P64:T64"/>
    <mergeCell ref="U64:Y64"/>
    <mergeCell ref="AE64:AK64"/>
    <mergeCell ref="AG68:AK68"/>
    <mergeCell ref="AT68:AU68"/>
    <mergeCell ref="Z71:AA71"/>
    <mergeCell ref="AB71:AC71"/>
    <mergeCell ref="AD71:AF71"/>
    <mergeCell ref="AG71:AH71"/>
    <mergeCell ref="AI71:AK71"/>
    <mergeCell ref="AL71:AN71"/>
    <mergeCell ref="AV68:AW68"/>
    <mergeCell ref="AX68:AZ68"/>
    <mergeCell ref="BA68:BC68"/>
    <mergeCell ref="AB69:AC69"/>
    <mergeCell ref="AD69:AF69"/>
    <mergeCell ref="AG69:AK69"/>
    <mergeCell ref="AL69:AN69"/>
    <mergeCell ref="AO69:AP70"/>
    <mergeCell ref="AT69:AU69"/>
    <mergeCell ref="AV69:AW69"/>
    <mergeCell ref="AX69:AZ69"/>
    <mergeCell ref="BA69:BC69"/>
    <mergeCell ref="AX73:AZ73"/>
    <mergeCell ref="BA73:BC73"/>
    <mergeCell ref="A74:BC74"/>
    <mergeCell ref="C75:S75"/>
    <mergeCell ref="T75:AP75"/>
    <mergeCell ref="AQ75:AT75"/>
    <mergeCell ref="AO71:BC71"/>
    <mergeCell ref="A72:BC72"/>
    <mergeCell ref="A73:C73"/>
    <mergeCell ref="D73:I73"/>
    <mergeCell ref="K73:L73"/>
    <mergeCell ref="N73:O73"/>
    <mergeCell ref="AT73:AU73"/>
    <mergeCell ref="AV73:AW73"/>
    <mergeCell ref="C70:E71"/>
    <mergeCell ref="AB70:AC70"/>
    <mergeCell ref="AD70:AF70"/>
    <mergeCell ref="AG70:AH70"/>
    <mergeCell ref="AI70:AK70"/>
    <mergeCell ref="AT70:AU70"/>
    <mergeCell ref="AV70:AW70"/>
    <mergeCell ref="AX70:AZ70"/>
    <mergeCell ref="BA70:BC70"/>
    <mergeCell ref="X71:Y71"/>
    <mergeCell ref="AU77:BC77"/>
    <mergeCell ref="A78:B78"/>
    <mergeCell ref="C78:S78"/>
    <mergeCell ref="AQ78:AT78"/>
    <mergeCell ref="A79:B79"/>
    <mergeCell ref="C79:S79"/>
    <mergeCell ref="AQ79:AT79"/>
    <mergeCell ref="A76:B76"/>
    <mergeCell ref="C76:S76"/>
    <mergeCell ref="AQ76:AT76"/>
    <mergeCell ref="A77:B77"/>
    <mergeCell ref="C77:S77"/>
    <mergeCell ref="T77:AP77"/>
    <mergeCell ref="AQ77:AT77"/>
    <mergeCell ref="A80:BC80"/>
    <mergeCell ref="A81:E82"/>
    <mergeCell ref="F81:Y81"/>
    <mergeCell ref="Z81:AE81"/>
    <mergeCell ref="AF81:AU82"/>
    <mergeCell ref="AV81:BC82"/>
    <mergeCell ref="F82:Y82"/>
    <mergeCell ref="Z82:AB82"/>
    <mergeCell ref="AC82:AE82"/>
    <mergeCell ref="A84:E84"/>
    <mergeCell ref="F84:Y84"/>
    <mergeCell ref="Z84:AB84"/>
    <mergeCell ref="AC84:AE84"/>
    <mergeCell ref="AF84:AU84"/>
    <mergeCell ref="AV84:BC84"/>
    <mergeCell ref="A83:E83"/>
    <mergeCell ref="F83:Y83"/>
    <mergeCell ref="Z83:AB83"/>
    <mergeCell ref="AC83:AE83"/>
    <mergeCell ref="AF83:AU83"/>
    <mergeCell ref="AV83:BC83"/>
    <mergeCell ref="F86:Y86"/>
    <mergeCell ref="Z86:AB86"/>
    <mergeCell ref="AC86:AE86"/>
    <mergeCell ref="AF86:AU86"/>
    <mergeCell ref="AV86:BC86"/>
    <mergeCell ref="A85:E85"/>
    <mergeCell ref="F85:Y85"/>
    <mergeCell ref="Z85:AB85"/>
    <mergeCell ref="AC85:AE85"/>
    <mergeCell ref="AF85:AU85"/>
    <mergeCell ref="AV85:BC85"/>
    <mergeCell ref="AT31:AU31"/>
    <mergeCell ref="AW31:AX31"/>
    <mergeCell ref="AY31:AZ31"/>
    <mergeCell ref="AG63:AK63"/>
    <mergeCell ref="A100:BC100"/>
    <mergeCell ref="A94:BC94"/>
    <mergeCell ref="A95:BC95"/>
    <mergeCell ref="A96:BC96"/>
    <mergeCell ref="A97:BC97"/>
    <mergeCell ref="A98:BC98"/>
    <mergeCell ref="A99:BC99"/>
    <mergeCell ref="A88:BC88"/>
    <mergeCell ref="A89:BC89"/>
    <mergeCell ref="A90:BC90"/>
    <mergeCell ref="A91:BC91"/>
    <mergeCell ref="A92:BC92"/>
    <mergeCell ref="A93:BC93"/>
    <mergeCell ref="A87:E87"/>
    <mergeCell ref="F87:Y87"/>
    <mergeCell ref="Z87:AB87"/>
    <mergeCell ref="AC87:AE87"/>
    <mergeCell ref="AF87:AU87"/>
    <mergeCell ref="AV87:BC87"/>
    <mergeCell ref="A86:E86"/>
  </mergeCells>
  <phoneticPr fontId="1"/>
  <pageMargins left="0.64" right="0.17" top="0.43" bottom="0.17" header="0.23" footer="0.17"/>
  <pageSetup paperSize="9" orientation="portrait" horizontalDpi="4294967294" r:id="rId2"/>
  <headerFooter differentFirst="1">
    <oddHeader>&amp;L付録4 コンクリートブロック塀調査表　付4.2 コンクリートブロック塀２次調査表（記入式）</oddHeader>
    <firstHeader>&amp;L付録4 コンクリートブロック塀調査表　付4.1 コンクリートブロック塀１次調査表（記入式）</firstHeader>
  </headerFooter>
  <rowBreaks count="1" manualBreakCount="1">
    <brk id="50" max="16383" man="1"/>
  </rowBreaks>
  <drawing r:id="rId3"/>
  <legacyDrawing r:id="rId4"/>
  <controls>
    <mc:AlternateContent xmlns:mc="http://schemas.openxmlformats.org/markup-compatibility/2006">
      <mc:Choice Requires="x14">
        <control shapeId="4181" r:id="rId5" name="CheckBox31">
          <controlPr locked="0" defaultSize="0" autoLine="0" r:id="rId6">
            <anchor moveWithCells="1">
              <from>
                <xdr:col>10</xdr:col>
                <xdr:colOff>38100</xdr:colOff>
                <xdr:row>33</xdr:row>
                <xdr:rowOff>19050</xdr:rowOff>
              </from>
              <to>
                <xdr:col>13</xdr:col>
                <xdr:colOff>38100</xdr:colOff>
                <xdr:row>33</xdr:row>
                <xdr:rowOff>200025</xdr:rowOff>
              </to>
            </anchor>
          </controlPr>
        </control>
      </mc:Choice>
      <mc:Fallback>
        <control shapeId="4181" r:id="rId5" name="CheckBox31"/>
      </mc:Fallback>
    </mc:AlternateContent>
    <mc:AlternateContent xmlns:mc="http://schemas.openxmlformats.org/markup-compatibility/2006">
      <mc:Choice Requires="x14">
        <control shapeId="4182" r:id="rId7" name="CheckBox1">
          <controlPr defaultSize="0" autoLine="0" r:id="rId8">
            <anchor moveWithCells="1">
              <from>
                <xdr:col>8</xdr:col>
                <xdr:colOff>28575</xdr:colOff>
                <xdr:row>5</xdr:row>
                <xdr:rowOff>28575</xdr:rowOff>
              </from>
              <to>
                <xdr:col>12</xdr:col>
                <xdr:colOff>104775</xdr:colOff>
                <xdr:row>5</xdr:row>
                <xdr:rowOff>200025</xdr:rowOff>
              </to>
            </anchor>
          </controlPr>
        </control>
      </mc:Choice>
      <mc:Fallback>
        <control shapeId="4182" r:id="rId7" name="CheckBox1"/>
      </mc:Fallback>
    </mc:AlternateContent>
    <mc:AlternateContent xmlns:mc="http://schemas.openxmlformats.org/markup-compatibility/2006">
      <mc:Choice Requires="x14">
        <control shapeId="4183" r:id="rId9" name="CheckBox2">
          <controlPr autoLine="0" r:id="rId10">
            <anchor moveWithCells="1">
              <from>
                <xdr:col>12</xdr:col>
                <xdr:colOff>38100</xdr:colOff>
                <xdr:row>5</xdr:row>
                <xdr:rowOff>28575</xdr:rowOff>
              </from>
              <to>
                <xdr:col>17</xdr:col>
                <xdr:colOff>85725</xdr:colOff>
                <xdr:row>5</xdr:row>
                <xdr:rowOff>200025</xdr:rowOff>
              </to>
            </anchor>
          </controlPr>
        </control>
      </mc:Choice>
      <mc:Fallback>
        <control shapeId="4183" r:id="rId9" name="CheckBox2"/>
      </mc:Fallback>
    </mc:AlternateContent>
    <mc:AlternateContent xmlns:mc="http://schemas.openxmlformats.org/markup-compatibility/2006">
      <mc:Choice Requires="x14">
        <control shapeId="4184" r:id="rId11" name="CheckBox3">
          <controlPr locked="0" autoLine="0" autoPict="0" r:id="rId12">
            <anchor moveWithCells="1">
              <from>
                <xdr:col>21</xdr:col>
                <xdr:colOff>114300</xdr:colOff>
                <xdr:row>5</xdr:row>
                <xdr:rowOff>28575</xdr:rowOff>
              </from>
              <to>
                <xdr:col>25</xdr:col>
                <xdr:colOff>95250</xdr:colOff>
                <xdr:row>5</xdr:row>
                <xdr:rowOff>219075</xdr:rowOff>
              </to>
            </anchor>
          </controlPr>
        </control>
      </mc:Choice>
      <mc:Fallback>
        <control shapeId="4184" r:id="rId11" name="CheckBox3"/>
      </mc:Fallback>
    </mc:AlternateContent>
    <mc:AlternateContent xmlns:mc="http://schemas.openxmlformats.org/markup-compatibility/2006">
      <mc:Choice Requires="x14">
        <control shapeId="4185" r:id="rId13" name="CheckBox4">
          <controlPr defaultSize="0" autoLine="0" r:id="rId14">
            <anchor moveWithCells="1">
              <from>
                <xdr:col>22</xdr:col>
                <xdr:colOff>0</xdr:colOff>
                <xdr:row>6</xdr:row>
                <xdr:rowOff>19050</xdr:rowOff>
              </from>
              <to>
                <xdr:col>25</xdr:col>
                <xdr:colOff>104775</xdr:colOff>
                <xdr:row>6</xdr:row>
                <xdr:rowOff>200025</xdr:rowOff>
              </to>
            </anchor>
          </controlPr>
        </control>
      </mc:Choice>
      <mc:Fallback>
        <control shapeId="4185" r:id="rId13" name="CheckBox4"/>
      </mc:Fallback>
    </mc:AlternateContent>
    <mc:AlternateContent xmlns:mc="http://schemas.openxmlformats.org/markup-compatibility/2006">
      <mc:Choice Requires="x14">
        <control shapeId="4186" r:id="rId15" name="CheckBox5">
          <controlPr defaultSize="0" autoLine="0" r:id="rId16">
            <anchor moveWithCells="1">
              <from>
                <xdr:col>22</xdr:col>
                <xdr:colOff>0</xdr:colOff>
                <xdr:row>7</xdr:row>
                <xdr:rowOff>28575</xdr:rowOff>
              </from>
              <to>
                <xdr:col>25</xdr:col>
                <xdr:colOff>104775</xdr:colOff>
                <xdr:row>7</xdr:row>
                <xdr:rowOff>200025</xdr:rowOff>
              </to>
            </anchor>
          </controlPr>
        </control>
      </mc:Choice>
      <mc:Fallback>
        <control shapeId="4186" r:id="rId15" name="CheckBox5"/>
      </mc:Fallback>
    </mc:AlternateContent>
    <mc:AlternateContent xmlns:mc="http://schemas.openxmlformats.org/markup-compatibility/2006">
      <mc:Choice Requires="x14">
        <control shapeId="4187" r:id="rId17" name="CheckBox6">
          <controlPr defaultSize="0" autoLine="0" r:id="rId18">
            <anchor moveWithCells="1">
              <from>
                <xdr:col>8</xdr:col>
                <xdr:colOff>28575</xdr:colOff>
                <xdr:row>6</xdr:row>
                <xdr:rowOff>19050</xdr:rowOff>
              </from>
              <to>
                <xdr:col>13</xdr:col>
                <xdr:colOff>9525</xdr:colOff>
                <xdr:row>6</xdr:row>
                <xdr:rowOff>200025</xdr:rowOff>
              </to>
            </anchor>
          </controlPr>
        </control>
      </mc:Choice>
      <mc:Fallback>
        <control shapeId="4187" r:id="rId17" name="CheckBox6"/>
      </mc:Fallback>
    </mc:AlternateContent>
    <mc:AlternateContent xmlns:mc="http://schemas.openxmlformats.org/markup-compatibility/2006">
      <mc:Choice Requires="x14">
        <control shapeId="4188" r:id="rId19" name="CheckBox7">
          <controlPr defaultSize="0" autoLine="0" r:id="rId20">
            <anchor moveWithCells="1">
              <from>
                <xdr:col>8</xdr:col>
                <xdr:colOff>28575</xdr:colOff>
                <xdr:row>7</xdr:row>
                <xdr:rowOff>19050</xdr:rowOff>
              </from>
              <to>
                <xdr:col>13</xdr:col>
                <xdr:colOff>0</xdr:colOff>
                <xdr:row>7</xdr:row>
                <xdr:rowOff>200025</xdr:rowOff>
              </to>
            </anchor>
          </controlPr>
        </control>
      </mc:Choice>
      <mc:Fallback>
        <control shapeId="4188" r:id="rId19" name="CheckBox7"/>
      </mc:Fallback>
    </mc:AlternateContent>
    <mc:AlternateContent xmlns:mc="http://schemas.openxmlformats.org/markup-compatibility/2006">
      <mc:Choice Requires="x14">
        <control shapeId="4189" r:id="rId21" name="CheckBox8">
          <controlPr autoLine="0" r:id="rId22">
            <anchor moveWithCells="1">
              <from>
                <xdr:col>12</xdr:col>
                <xdr:colOff>38100</xdr:colOff>
                <xdr:row>6</xdr:row>
                <xdr:rowOff>19050</xdr:rowOff>
              </from>
              <to>
                <xdr:col>17</xdr:col>
                <xdr:colOff>85725</xdr:colOff>
                <xdr:row>6</xdr:row>
                <xdr:rowOff>200025</xdr:rowOff>
              </to>
            </anchor>
          </controlPr>
        </control>
      </mc:Choice>
      <mc:Fallback>
        <control shapeId="4189" r:id="rId21" name="CheckBox8"/>
      </mc:Fallback>
    </mc:AlternateContent>
    <mc:AlternateContent xmlns:mc="http://schemas.openxmlformats.org/markup-compatibility/2006">
      <mc:Choice Requires="x14">
        <control shapeId="4190" r:id="rId23" name="CheckBox9">
          <controlPr autoLine="0" r:id="rId24">
            <anchor moveWithCells="1">
              <from>
                <xdr:col>12</xdr:col>
                <xdr:colOff>47625</xdr:colOff>
                <xdr:row>7</xdr:row>
                <xdr:rowOff>19050</xdr:rowOff>
              </from>
              <to>
                <xdr:col>17</xdr:col>
                <xdr:colOff>95250</xdr:colOff>
                <xdr:row>7</xdr:row>
                <xdr:rowOff>200025</xdr:rowOff>
              </to>
            </anchor>
          </controlPr>
        </control>
      </mc:Choice>
      <mc:Fallback>
        <control shapeId="4190" r:id="rId23" name="CheckBox9"/>
      </mc:Fallback>
    </mc:AlternateContent>
    <mc:AlternateContent xmlns:mc="http://schemas.openxmlformats.org/markup-compatibility/2006">
      <mc:Choice Requires="x14">
        <control shapeId="4191" r:id="rId25" name="CheckBox10">
          <controlPr defaultSize="0" autoLine="0" r:id="rId26">
            <anchor moveWithCells="1">
              <from>
                <xdr:col>52</xdr:col>
                <xdr:colOff>28575</xdr:colOff>
                <xdr:row>5</xdr:row>
                <xdr:rowOff>38100</xdr:rowOff>
              </from>
              <to>
                <xdr:col>55</xdr:col>
                <xdr:colOff>9525</xdr:colOff>
                <xdr:row>5</xdr:row>
                <xdr:rowOff>209550</xdr:rowOff>
              </to>
            </anchor>
          </controlPr>
        </control>
      </mc:Choice>
      <mc:Fallback>
        <control shapeId="4191" r:id="rId25" name="CheckBox10"/>
      </mc:Fallback>
    </mc:AlternateContent>
    <mc:AlternateContent xmlns:mc="http://schemas.openxmlformats.org/markup-compatibility/2006">
      <mc:Choice Requires="x14">
        <control shapeId="4192" r:id="rId27" name="CheckBox11">
          <controlPr defaultSize="0" autoLine="0" r:id="rId28">
            <anchor moveWithCells="1">
              <from>
                <xdr:col>49</xdr:col>
                <xdr:colOff>19050</xdr:colOff>
                <xdr:row>5</xdr:row>
                <xdr:rowOff>19050</xdr:rowOff>
              </from>
              <to>
                <xdr:col>52</xdr:col>
                <xdr:colOff>76200</xdr:colOff>
                <xdr:row>5</xdr:row>
                <xdr:rowOff>200025</xdr:rowOff>
              </to>
            </anchor>
          </controlPr>
        </control>
      </mc:Choice>
      <mc:Fallback>
        <control shapeId="4192" r:id="rId27" name="CheckBox11"/>
      </mc:Fallback>
    </mc:AlternateContent>
    <mc:AlternateContent xmlns:mc="http://schemas.openxmlformats.org/markup-compatibility/2006">
      <mc:Choice Requires="x14">
        <control shapeId="4193" r:id="rId29" name="CheckBox12">
          <controlPr autoLine="0" r:id="rId30">
            <anchor moveWithCells="1">
              <from>
                <xdr:col>8</xdr:col>
                <xdr:colOff>28575</xdr:colOff>
                <xdr:row>8</xdr:row>
                <xdr:rowOff>19050</xdr:rowOff>
              </from>
              <to>
                <xdr:col>14</xdr:col>
                <xdr:colOff>57150</xdr:colOff>
                <xdr:row>8</xdr:row>
                <xdr:rowOff>190500</xdr:rowOff>
              </to>
            </anchor>
          </controlPr>
        </control>
      </mc:Choice>
      <mc:Fallback>
        <control shapeId="4193" r:id="rId29" name="CheckBox12"/>
      </mc:Fallback>
    </mc:AlternateContent>
    <mc:AlternateContent xmlns:mc="http://schemas.openxmlformats.org/markup-compatibility/2006">
      <mc:Choice Requires="x14">
        <control shapeId="4194" r:id="rId31" name="CheckBox13">
          <controlPr autoLine="0" r:id="rId32">
            <anchor moveWithCells="1">
              <from>
                <xdr:col>13</xdr:col>
                <xdr:colOff>95250</xdr:colOff>
                <xdr:row>8</xdr:row>
                <xdr:rowOff>19050</xdr:rowOff>
              </from>
              <to>
                <xdr:col>19</xdr:col>
                <xdr:colOff>114300</xdr:colOff>
                <xdr:row>8</xdr:row>
                <xdr:rowOff>190500</xdr:rowOff>
              </to>
            </anchor>
          </controlPr>
        </control>
      </mc:Choice>
      <mc:Fallback>
        <control shapeId="4194" r:id="rId31" name="CheckBox13"/>
      </mc:Fallback>
    </mc:AlternateContent>
    <mc:AlternateContent xmlns:mc="http://schemas.openxmlformats.org/markup-compatibility/2006">
      <mc:Choice Requires="x14">
        <control shapeId="4195" r:id="rId33" name="CheckBox14">
          <controlPr autoLine="0" r:id="rId34">
            <anchor moveWithCells="1">
              <from>
                <xdr:col>19</xdr:col>
                <xdr:colOff>57150</xdr:colOff>
                <xdr:row>8</xdr:row>
                <xdr:rowOff>19050</xdr:rowOff>
              </from>
              <to>
                <xdr:col>26</xdr:col>
                <xdr:colOff>76200</xdr:colOff>
                <xdr:row>8</xdr:row>
                <xdr:rowOff>190500</xdr:rowOff>
              </to>
            </anchor>
          </controlPr>
        </control>
      </mc:Choice>
      <mc:Fallback>
        <control shapeId="4195" r:id="rId33" name="CheckBox14"/>
      </mc:Fallback>
    </mc:AlternateContent>
    <mc:AlternateContent xmlns:mc="http://schemas.openxmlformats.org/markup-compatibility/2006">
      <mc:Choice Requires="x14">
        <control shapeId="4196" r:id="rId35" name="CheckBox15">
          <controlPr autoLine="0" r:id="rId36">
            <anchor moveWithCells="1">
              <from>
                <xdr:col>26</xdr:col>
                <xdr:colOff>47625</xdr:colOff>
                <xdr:row>8</xdr:row>
                <xdr:rowOff>19050</xdr:rowOff>
              </from>
              <to>
                <xdr:col>32</xdr:col>
                <xdr:colOff>19050</xdr:colOff>
                <xdr:row>8</xdr:row>
                <xdr:rowOff>190500</xdr:rowOff>
              </to>
            </anchor>
          </controlPr>
        </control>
      </mc:Choice>
      <mc:Fallback>
        <control shapeId="4196" r:id="rId35" name="CheckBox15"/>
      </mc:Fallback>
    </mc:AlternateContent>
    <mc:AlternateContent xmlns:mc="http://schemas.openxmlformats.org/markup-compatibility/2006">
      <mc:Choice Requires="x14">
        <control shapeId="4197" r:id="rId37" name="CheckBox16">
          <controlPr autoLine="0" r:id="rId38">
            <anchor moveWithCells="1">
              <from>
                <xdr:col>37</xdr:col>
                <xdr:colOff>76200</xdr:colOff>
                <xdr:row>8</xdr:row>
                <xdr:rowOff>19050</xdr:rowOff>
              </from>
              <to>
                <xdr:col>42</xdr:col>
                <xdr:colOff>76200</xdr:colOff>
                <xdr:row>8</xdr:row>
                <xdr:rowOff>190500</xdr:rowOff>
              </to>
            </anchor>
          </controlPr>
        </control>
      </mc:Choice>
      <mc:Fallback>
        <control shapeId="4197" r:id="rId37" name="CheckBox16"/>
      </mc:Fallback>
    </mc:AlternateContent>
    <mc:AlternateContent xmlns:mc="http://schemas.openxmlformats.org/markup-compatibility/2006">
      <mc:Choice Requires="x14">
        <control shapeId="4198" r:id="rId39" name="CheckBox17">
          <controlPr autoLine="0" autoPict="0" r:id="rId40">
            <anchor moveWithCells="1">
              <from>
                <xdr:col>32</xdr:col>
                <xdr:colOff>66675</xdr:colOff>
                <xdr:row>8</xdr:row>
                <xdr:rowOff>19050</xdr:rowOff>
              </from>
              <to>
                <xdr:col>37</xdr:col>
                <xdr:colOff>28575</xdr:colOff>
                <xdr:row>8</xdr:row>
                <xdr:rowOff>190500</xdr:rowOff>
              </to>
            </anchor>
          </controlPr>
        </control>
      </mc:Choice>
      <mc:Fallback>
        <control shapeId="4198" r:id="rId39" name="CheckBox17"/>
      </mc:Fallback>
    </mc:AlternateContent>
    <mc:AlternateContent xmlns:mc="http://schemas.openxmlformats.org/markup-compatibility/2006">
      <mc:Choice Requires="x14">
        <control shapeId="4199" r:id="rId41" name="CheckBox18">
          <controlPr defaultSize="0" autoLine="0" r:id="rId42">
            <anchor moveWithCells="1">
              <from>
                <xdr:col>8</xdr:col>
                <xdr:colOff>38100</xdr:colOff>
                <xdr:row>9</xdr:row>
                <xdr:rowOff>28575</xdr:rowOff>
              </from>
              <to>
                <xdr:col>14</xdr:col>
                <xdr:colOff>95250</xdr:colOff>
                <xdr:row>9</xdr:row>
                <xdr:rowOff>209550</xdr:rowOff>
              </to>
            </anchor>
          </controlPr>
        </control>
      </mc:Choice>
      <mc:Fallback>
        <control shapeId="4199" r:id="rId41" name="CheckBox18"/>
      </mc:Fallback>
    </mc:AlternateContent>
    <mc:AlternateContent xmlns:mc="http://schemas.openxmlformats.org/markup-compatibility/2006">
      <mc:Choice Requires="x14">
        <control shapeId="4200" r:id="rId43" name="CheckBox19">
          <controlPr defaultSize="0" autoLine="0" r:id="rId44">
            <anchor moveWithCells="1">
              <from>
                <xdr:col>13</xdr:col>
                <xdr:colOff>76200</xdr:colOff>
                <xdr:row>9</xdr:row>
                <xdr:rowOff>28575</xdr:rowOff>
              </from>
              <to>
                <xdr:col>23</xdr:col>
                <xdr:colOff>9525</xdr:colOff>
                <xdr:row>9</xdr:row>
                <xdr:rowOff>209550</xdr:rowOff>
              </to>
            </anchor>
          </controlPr>
        </control>
      </mc:Choice>
      <mc:Fallback>
        <control shapeId="4200" r:id="rId43" name="CheckBox19"/>
      </mc:Fallback>
    </mc:AlternateContent>
    <mc:AlternateContent xmlns:mc="http://schemas.openxmlformats.org/markup-compatibility/2006">
      <mc:Choice Requires="x14">
        <control shapeId="4201" r:id="rId45" name="CheckBox20">
          <controlPr defaultSize="0" autoLine="0" r:id="rId46">
            <anchor moveWithCells="1">
              <from>
                <xdr:col>22</xdr:col>
                <xdr:colOff>0</xdr:colOff>
                <xdr:row>9</xdr:row>
                <xdr:rowOff>28575</xdr:rowOff>
              </from>
              <to>
                <xdr:col>31</xdr:col>
                <xdr:colOff>38100</xdr:colOff>
                <xdr:row>9</xdr:row>
                <xdr:rowOff>209550</xdr:rowOff>
              </to>
            </anchor>
          </controlPr>
        </control>
      </mc:Choice>
      <mc:Fallback>
        <control shapeId="4201" r:id="rId45" name="CheckBox20"/>
      </mc:Fallback>
    </mc:AlternateContent>
    <mc:AlternateContent xmlns:mc="http://schemas.openxmlformats.org/markup-compatibility/2006">
      <mc:Choice Requires="x14">
        <control shapeId="4202" r:id="rId47" name="CheckBox21">
          <controlPr defaultSize="0" autoLine="0" r:id="rId48">
            <anchor moveWithCells="1">
              <from>
                <xdr:col>30</xdr:col>
                <xdr:colOff>9525</xdr:colOff>
                <xdr:row>9</xdr:row>
                <xdr:rowOff>28575</xdr:rowOff>
              </from>
              <to>
                <xdr:col>38</xdr:col>
                <xdr:colOff>28575</xdr:colOff>
                <xdr:row>9</xdr:row>
                <xdr:rowOff>209550</xdr:rowOff>
              </to>
            </anchor>
          </controlPr>
        </control>
      </mc:Choice>
      <mc:Fallback>
        <control shapeId="4202" r:id="rId47" name="CheckBox21"/>
      </mc:Fallback>
    </mc:AlternateContent>
    <mc:AlternateContent xmlns:mc="http://schemas.openxmlformats.org/markup-compatibility/2006">
      <mc:Choice Requires="x14">
        <control shapeId="4203" r:id="rId49" name="CheckBox22">
          <controlPr defaultSize="0" autoLine="0" r:id="rId50">
            <anchor moveWithCells="1">
              <from>
                <xdr:col>8</xdr:col>
                <xdr:colOff>38100</xdr:colOff>
                <xdr:row>11</xdr:row>
                <xdr:rowOff>28575</xdr:rowOff>
              </from>
              <to>
                <xdr:col>14</xdr:col>
                <xdr:colOff>9525</xdr:colOff>
                <xdr:row>11</xdr:row>
                <xdr:rowOff>209550</xdr:rowOff>
              </to>
            </anchor>
          </controlPr>
        </control>
      </mc:Choice>
      <mc:Fallback>
        <control shapeId="4203" r:id="rId49" name="CheckBox22"/>
      </mc:Fallback>
    </mc:AlternateContent>
    <mc:AlternateContent xmlns:mc="http://schemas.openxmlformats.org/markup-compatibility/2006">
      <mc:Choice Requires="x14">
        <control shapeId="4204" r:id="rId51" name="CheckBox23">
          <controlPr defaultSize="0" autoLine="0" r:id="rId52">
            <anchor moveWithCells="1">
              <from>
                <xdr:col>13</xdr:col>
                <xdr:colOff>28575</xdr:colOff>
                <xdr:row>11</xdr:row>
                <xdr:rowOff>28575</xdr:rowOff>
              </from>
              <to>
                <xdr:col>18</xdr:col>
                <xdr:colOff>114300</xdr:colOff>
                <xdr:row>11</xdr:row>
                <xdr:rowOff>200025</xdr:rowOff>
              </to>
            </anchor>
          </controlPr>
        </control>
      </mc:Choice>
      <mc:Fallback>
        <control shapeId="4204" r:id="rId51" name="CheckBox23"/>
      </mc:Fallback>
    </mc:AlternateContent>
    <mc:AlternateContent xmlns:mc="http://schemas.openxmlformats.org/markup-compatibility/2006">
      <mc:Choice Requires="x14">
        <control shapeId="4205" r:id="rId53" name="CheckBox24">
          <controlPr defaultSize="0" autoLine="0" r:id="rId54">
            <anchor moveWithCells="1">
              <from>
                <xdr:col>18</xdr:col>
                <xdr:colOff>28575</xdr:colOff>
                <xdr:row>11</xdr:row>
                <xdr:rowOff>28575</xdr:rowOff>
              </from>
              <to>
                <xdr:col>21</xdr:col>
                <xdr:colOff>0</xdr:colOff>
                <xdr:row>11</xdr:row>
                <xdr:rowOff>200025</xdr:rowOff>
              </to>
            </anchor>
          </controlPr>
        </control>
      </mc:Choice>
      <mc:Fallback>
        <control shapeId="4205" r:id="rId53" name="CheckBox24"/>
      </mc:Fallback>
    </mc:AlternateContent>
    <mc:AlternateContent xmlns:mc="http://schemas.openxmlformats.org/markup-compatibility/2006">
      <mc:Choice Requires="x14">
        <control shapeId="4206" r:id="rId55" name="CheckBox26">
          <controlPr defaultSize="0" autoLine="0" r:id="rId56">
            <anchor moveWithCells="1">
              <from>
                <xdr:col>29</xdr:col>
                <xdr:colOff>0</xdr:colOff>
                <xdr:row>11</xdr:row>
                <xdr:rowOff>19050</xdr:rowOff>
              </from>
              <to>
                <xdr:col>34</xdr:col>
                <xdr:colOff>0</xdr:colOff>
                <xdr:row>11</xdr:row>
                <xdr:rowOff>190500</xdr:rowOff>
              </to>
            </anchor>
          </controlPr>
        </control>
      </mc:Choice>
      <mc:Fallback>
        <control shapeId="4206" r:id="rId55" name="CheckBox26"/>
      </mc:Fallback>
    </mc:AlternateContent>
    <mc:AlternateContent xmlns:mc="http://schemas.openxmlformats.org/markup-compatibility/2006">
      <mc:Choice Requires="x14">
        <control shapeId="4207" r:id="rId57" name="CheckBox28">
          <controlPr defaultSize="0" autoLine="0" r:id="rId58">
            <anchor moveWithCells="1">
              <from>
                <xdr:col>8</xdr:col>
                <xdr:colOff>28575</xdr:colOff>
                <xdr:row>15</xdr:row>
                <xdr:rowOff>9525</xdr:rowOff>
              </from>
              <to>
                <xdr:col>13</xdr:col>
                <xdr:colOff>57150</xdr:colOff>
                <xdr:row>15</xdr:row>
                <xdr:rowOff>200025</xdr:rowOff>
              </to>
            </anchor>
          </controlPr>
        </control>
      </mc:Choice>
      <mc:Fallback>
        <control shapeId="4207" r:id="rId57" name="CheckBox28"/>
      </mc:Fallback>
    </mc:AlternateContent>
    <mc:AlternateContent xmlns:mc="http://schemas.openxmlformats.org/markup-compatibility/2006">
      <mc:Choice Requires="x14">
        <control shapeId="4208" r:id="rId59" name="CheckBox29">
          <controlPr defaultSize="0" autoLine="0" r:id="rId60">
            <anchor moveWithCells="1">
              <from>
                <xdr:col>12</xdr:col>
                <xdr:colOff>19050</xdr:colOff>
                <xdr:row>15</xdr:row>
                <xdr:rowOff>9525</xdr:rowOff>
              </from>
              <to>
                <xdr:col>16</xdr:col>
                <xdr:colOff>95250</xdr:colOff>
                <xdr:row>15</xdr:row>
                <xdr:rowOff>200025</xdr:rowOff>
              </to>
            </anchor>
          </controlPr>
        </control>
      </mc:Choice>
      <mc:Fallback>
        <control shapeId="4208" r:id="rId59" name="CheckBox29"/>
      </mc:Fallback>
    </mc:AlternateContent>
    <mc:AlternateContent xmlns:mc="http://schemas.openxmlformats.org/markup-compatibility/2006">
      <mc:Choice Requires="x14">
        <control shapeId="4209" r:id="rId61" name="CheckBox30">
          <controlPr defaultSize="0" autoLine="0" r:id="rId62">
            <anchor moveWithCells="1">
              <from>
                <xdr:col>16</xdr:col>
                <xdr:colOff>9525</xdr:colOff>
                <xdr:row>15</xdr:row>
                <xdr:rowOff>19050</xdr:rowOff>
              </from>
              <to>
                <xdr:col>21</xdr:col>
                <xdr:colOff>19050</xdr:colOff>
                <xdr:row>15</xdr:row>
                <xdr:rowOff>200025</xdr:rowOff>
              </to>
            </anchor>
          </controlPr>
        </control>
      </mc:Choice>
      <mc:Fallback>
        <control shapeId="4209" r:id="rId61" name="CheckBox30"/>
      </mc:Fallback>
    </mc:AlternateContent>
    <mc:AlternateContent xmlns:mc="http://schemas.openxmlformats.org/markup-compatibility/2006">
      <mc:Choice Requires="x14">
        <control shapeId="4210" r:id="rId63" name="CheckBox32">
          <controlPr defaultSize="0" autoLine="0" r:id="rId64">
            <anchor moveWithCells="1">
              <from>
                <xdr:col>21</xdr:col>
                <xdr:colOff>47625</xdr:colOff>
                <xdr:row>15</xdr:row>
                <xdr:rowOff>19050</xdr:rowOff>
              </from>
              <to>
                <xdr:col>27</xdr:col>
                <xdr:colOff>28575</xdr:colOff>
                <xdr:row>15</xdr:row>
                <xdr:rowOff>200025</xdr:rowOff>
              </to>
            </anchor>
          </controlPr>
        </control>
      </mc:Choice>
      <mc:Fallback>
        <control shapeId="4210" r:id="rId63" name="CheckBox32"/>
      </mc:Fallback>
    </mc:AlternateContent>
    <mc:AlternateContent xmlns:mc="http://schemas.openxmlformats.org/markup-compatibility/2006">
      <mc:Choice Requires="x14">
        <control shapeId="4211" r:id="rId65" name="CheckBox33">
          <controlPr autoLine="0" autoPict="0" r:id="rId66">
            <anchor moveWithCells="1">
              <from>
                <xdr:col>28</xdr:col>
                <xdr:colOff>95250</xdr:colOff>
                <xdr:row>15</xdr:row>
                <xdr:rowOff>28575</xdr:rowOff>
              </from>
              <to>
                <xdr:col>30</xdr:col>
                <xdr:colOff>9525</xdr:colOff>
                <xdr:row>15</xdr:row>
                <xdr:rowOff>190500</xdr:rowOff>
              </to>
            </anchor>
          </controlPr>
        </control>
      </mc:Choice>
      <mc:Fallback>
        <control shapeId="4211" r:id="rId65" name="CheckBox33"/>
      </mc:Fallback>
    </mc:AlternateContent>
    <mc:AlternateContent xmlns:mc="http://schemas.openxmlformats.org/markup-compatibility/2006">
      <mc:Choice Requires="x14">
        <control shapeId="4212" r:id="rId67" name="CheckBox34">
          <controlPr defaultSize="0" autoLine="0" r:id="rId68">
            <anchor moveWithCells="1">
              <from>
                <xdr:col>8</xdr:col>
                <xdr:colOff>38100</xdr:colOff>
                <xdr:row>16</xdr:row>
                <xdr:rowOff>19050</xdr:rowOff>
              </from>
              <to>
                <xdr:col>10</xdr:col>
                <xdr:colOff>114300</xdr:colOff>
                <xdr:row>16</xdr:row>
                <xdr:rowOff>200025</xdr:rowOff>
              </to>
            </anchor>
          </controlPr>
        </control>
      </mc:Choice>
      <mc:Fallback>
        <control shapeId="4212" r:id="rId67" name="CheckBox34"/>
      </mc:Fallback>
    </mc:AlternateContent>
    <mc:AlternateContent xmlns:mc="http://schemas.openxmlformats.org/markup-compatibility/2006">
      <mc:Choice Requires="x14">
        <control shapeId="4213" r:id="rId69" name="CheckBox35">
          <controlPr defaultSize="0" autoLine="0" r:id="rId70">
            <anchor moveWithCells="1">
              <from>
                <xdr:col>8</xdr:col>
                <xdr:colOff>38100</xdr:colOff>
                <xdr:row>18</xdr:row>
                <xdr:rowOff>19050</xdr:rowOff>
              </from>
              <to>
                <xdr:col>10</xdr:col>
                <xdr:colOff>114300</xdr:colOff>
                <xdr:row>18</xdr:row>
                <xdr:rowOff>200025</xdr:rowOff>
              </to>
            </anchor>
          </controlPr>
        </control>
      </mc:Choice>
      <mc:Fallback>
        <control shapeId="4213" r:id="rId69" name="CheckBox35"/>
      </mc:Fallback>
    </mc:AlternateContent>
    <mc:AlternateContent xmlns:mc="http://schemas.openxmlformats.org/markup-compatibility/2006">
      <mc:Choice Requires="x14">
        <control shapeId="4214" r:id="rId71" name="CheckBox36">
          <controlPr defaultSize="0" autoLine="0" r:id="rId72">
            <anchor moveWithCells="1">
              <from>
                <xdr:col>8</xdr:col>
                <xdr:colOff>28575</xdr:colOff>
                <xdr:row>20</xdr:row>
                <xdr:rowOff>19050</xdr:rowOff>
              </from>
              <to>
                <xdr:col>11</xdr:col>
                <xdr:colOff>95250</xdr:colOff>
                <xdr:row>20</xdr:row>
                <xdr:rowOff>200025</xdr:rowOff>
              </to>
            </anchor>
          </controlPr>
        </control>
      </mc:Choice>
      <mc:Fallback>
        <control shapeId="4214" r:id="rId71" name="CheckBox36"/>
      </mc:Fallback>
    </mc:AlternateContent>
    <mc:AlternateContent xmlns:mc="http://schemas.openxmlformats.org/markup-compatibility/2006">
      <mc:Choice Requires="x14">
        <control shapeId="4215" r:id="rId73" name="CheckBox37">
          <controlPr defaultSize="0" autoLine="0" r:id="rId74">
            <anchor moveWithCells="1">
              <from>
                <xdr:col>8</xdr:col>
                <xdr:colOff>28575</xdr:colOff>
                <xdr:row>22</xdr:row>
                <xdr:rowOff>19050</xdr:rowOff>
              </from>
              <to>
                <xdr:col>10</xdr:col>
                <xdr:colOff>104775</xdr:colOff>
                <xdr:row>22</xdr:row>
                <xdr:rowOff>200025</xdr:rowOff>
              </to>
            </anchor>
          </controlPr>
        </control>
      </mc:Choice>
      <mc:Fallback>
        <control shapeId="4215" r:id="rId73" name="CheckBox37"/>
      </mc:Fallback>
    </mc:AlternateContent>
    <mc:AlternateContent xmlns:mc="http://schemas.openxmlformats.org/markup-compatibility/2006">
      <mc:Choice Requires="x14">
        <control shapeId="4216" r:id="rId75" name="CheckBox38">
          <controlPr defaultSize="0" autoLine="0" r:id="rId76">
            <anchor moveWithCells="1">
              <from>
                <xdr:col>8</xdr:col>
                <xdr:colOff>38100</xdr:colOff>
                <xdr:row>17</xdr:row>
                <xdr:rowOff>9525</xdr:rowOff>
              </from>
              <to>
                <xdr:col>10</xdr:col>
                <xdr:colOff>114300</xdr:colOff>
                <xdr:row>17</xdr:row>
                <xdr:rowOff>200025</xdr:rowOff>
              </to>
            </anchor>
          </controlPr>
        </control>
      </mc:Choice>
      <mc:Fallback>
        <control shapeId="4216" r:id="rId75" name="CheckBox38"/>
      </mc:Fallback>
    </mc:AlternateContent>
    <mc:AlternateContent xmlns:mc="http://schemas.openxmlformats.org/markup-compatibility/2006">
      <mc:Choice Requires="x14">
        <control shapeId="4217" r:id="rId77" name="CheckBox39">
          <controlPr defaultSize="0" autoLine="0" r:id="rId78">
            <anchor moveWithCells="1">
              <from>
                <xdr:col>8</xdr:col>
                <xdr:colOff>38100</xdr:colOff>
                <xdr:row>19</xdr:row>
                <xdr:rowOff>19050</xdr:rowOff>
              </from>
              <to>
                <xdr:col>10</xdr:col>
                <xdr:colOff>114300</xdr:colOff>
                <xdr:row>19</xdr:row>
                <xdr:rowOff>200025</xdr:rowOff>
              </to>
            </anchor>
          </controlPr>
        </control>
      </mc:Choice>
      <mc:Fallback>
        <control shapeId="4217" r:id="rId77" name="CheckBox39"/>
      </mc:Fallback>
    </mc:AlternateContent>
    <mc:AlternateContent xmlns:mc="http://schemas.openxmlformats.org/markup-compatibility/2006">
      <mc:Choice Requires="x14">
        <control shapeId="4218" r:id="rId79" name="CheckBox41">
          <controlPr defaultSize="0" autoLine="0" r:id="rId80">
            <anchor moveWithCells="1">
              <from>
                <xdr:col>11</xdr:col>
                <xdr:colOff>38100</xdr:colOff>
                <xdr:row>20</xdr:row>
                <xdr:rowOff>19050</xdr:rowOff>
              </from>
              <to>
                <xdr:col>14</xdr:col>
                <xdr:colOff>0</xdr:colOff>
                <xdr:row>20</xdr:row>
                <xdr:rowOff>200025</xdr:rowOff>
              </to>
            </anchor>
          </controlPr>
        </control>
      </mc:Choice>
      <mc:Fallback>
        <control shapeId="4218" r:id="rId79" name="CheckBox41"/>
      </mc:Fallback>
    </mc:AlternateContent>
    <mc:AlternateContent xmlns:mc="http://schemas.openxmlformats.org/markup-compatibility/2006">
      <mc:Choice Requires="x14">
        <control shapeId="4219" r:id="rId81" name="CheckBox42">
          <controlPr defaultSize="0" autoLine="0" r:id="rId82">
            <anchor moveWithCells="1">
              <from>
                <xdr:col>8</xdr:col>
                <xdr:colOff>28575</xdr:colOff>
                <xdr:row>23</xdr:row>
                <xdr:rowOff>19050</xdr:rowOff>
              </from>
              <to>
                <xdr:col>11</xdr:col>
                <xdr:colOff>0</xdr:colOff>
                <xdr:row>23</xdr:row>
                <xdr:rowOff>190500</xdr:rowOff>
              </to>
            </anchor>
          </controlPr>
        </control>
      </mc:Choice>
      <mc:Fallback>
        <control shapeId="4219" r:id="rId81" name="CheckBox42"/>
      </mc:Fallback>
    </mc:AlternateContent>
    <mc:AlternateContent xmlns:mc="http://schemas.openxmlformats.org/markup-compatibility/2006">
      <mc:Choice Requires="x14">
        <control shapeId="4220" r:id="rId83" name="CheckBox40">
          <controlPr defaultSize="0" autoLine="0" r:id="rId84">
            <anchor moveWithCells="1">
              <from>
                <xdr:col>8</xdr:col>
                <xdr:colOff>28575</xdr:colOff>
                <xdr:row>21</xdr:row>
                <xdr:rowOff>19050</xdr:rowOff>
              </from>
              <to>
                <xdr:col>11</xdr:col>
                <xdr:colOff>95250</xdr:colOff>
                <xdr:row>21</xdr:row>
                <xdr:rowOff>190500</xdr:rowOff>
              </to>
            </anchor>
          </controlPr>
        </control>
      </mc:Choice>
      <mc:Fallback>
        <control shapeId="4220" r:id="rId83" name="CheckBox40"/>
      </mc:Fallback>
    </mc:AlternateContent>
    <mc:AlternateContent xmlns:mc="http://schemas.openxmlformats.org/markup-compatibility/2006">
      <mc:Choice Requires="x14">
        <control shapeId="4221" r:id="rId85" name="CheckBox43">
          <controlPr defaultSize="0" autoLine="0" r:id="rId86">
            <anchor moveWithCells="1">
              <from>
                <xdr:col>11</xdr:col>
                <xdr:colOff>38100</xdr:colOff>
                <xdr:row>21</xdr:row>
                <xdr:rowOff>19050</xdr:rowOff>
              </from>
              <to>
                <xdr:col>14</xdr:col>
                <xdr:colOff>0</xdr:colOff>
                <xdr:row>21</xdr:row>
                <xdr:rowOff>190500</xdr:rowOff>
              </to>
            </anchor>
          </controlPr>
        </control>
      </mc:Choice>
      <mc:Fallback>
        <control shapeId="4221" r:id="rId85" name="CheckBox43"/>
      </mc:Fallback>
    </mc:AlternateContent>
    <mc:AlternateContent xmlns:mc="http://schemas.openxmlformats.org/markup-compatibility/2006">
      <mc:Choice Requires="x14">
        <control shapeId="4222" r:id="rId87" name="CheckBox44">
          <controlPr defaultSize="0" autoLine="0" r:id="rId88">
            <anchor moveWithCells="1">
              <from>
                <xdr:col>13</xdr:col>
                <xdr:colOff>28575</xdr:colOff>
                <xdr:row>16</xdr:row>
                <xdr:rowOff>19050</xdr:rowOff>
              </from>
              <to>
                <xdr:col>16</xdr:col>
                <xdr:colOff>0</xdr:colOff>
                <xdr:row>16</xdr:row>
                <xdr:rowOff>200025</xdr:rowOff>
              </to>
            </anchor>
          </controlPr>
        </control>
      </mc:Choice>
      <mc:Fallback>
        <control shapeId="4222" r:id="rId87" name="CheckBox44"/>
      </mc:Fallback>
    </mc:AlternateContent>
    <mc:AlternateContent xmlns:mc="http://schemas.openxmlformats.org/markup-compatibility/2006">
      <mc:Choice Requires="x14">
        <control shapeId="4223" r:id="rId89" name="CheckBox45">
          <controlPr defaultSize="0" autoLine="0" r:id="rId90">
            <anchor moveWithCells="1">
              <from>
                <xdr:col>13</xdr:col>
                <xdr:colOff>28575</xdr:colOff>
                <xdr:row>17</xdr:row>
                <xdr:rowOff>9525</xdr:rowOff>
              </from>
              <to>
                <xdr:col>16</xdr:col>
                <xdr:colOff>0</xdr:colOff>
                <xdr:row>17</xdr:row>
                <xdr:rowOff>200025</xdr:rowOff>
              </to>
            </anchor>
          </controlPr>
        </control>
      </mc:Choice>
      <mc:Fallback>
        <control shapeId="4223" r:id="rId89" name="CheckBox45"/>
      </mc:Fallback>
    </mc:AlternateContent>
    <mc:AlternateContent xmlns:mc="http://schemas.openxmlformats.org/markup-compatibility/2006">
      <mc:Choice Requires="x14">
        <control shapeId="4224" r:id="rId91" name="CheckBox46">
          <controlPr defaultSize="0" autoLine="0" r:id="rId92">
            <anchor moveWithCells="1">
              <from>
                <xdr:col>13</xdr:col>
                <xdr:colOff>38100</xdr:colOff>
                <xdr:row>19</xdr:row>
                <xdr:rowOff>19050</xdr:rowOff>
              </from>
              <to>
                <xdr:col>15</xdr:col>
                <xdr:colOff>114300</xdr:colOff>
                <xdr:row>19</xdr:row>
                <xdr:rowOff>200025</xdr:rowOff>
              </to>
            </anchor>
          </controlPr>
        </control>
      </mc:Choice>
      <mc:Fallback>
        <control shapeId="4224" r:id="rId91" name="CheckBox46"/>
      </mc:Fallback>
    </mc:AlternateContent>
    <mc:AlternateContent xmlns:mc="http://schemas.openxmlformats.org/markup-compatibility/2006">
      <mc:Choice Requires="x14">
        <control shapeId="4225" r:id="rId93" name="CheckBox47">
          <controlPr defaultSize="0" autoLine="0" r:id="rId94">
            <anchor moveWithCells="1">
              <from>
                <xdr:col>13</xdr:col>
                <xdr:colOff>66675</xdr:colOff>
                <xdr:row>22</xdr:row>
                <xdr:rowOff>19050</xdr:rowOff>
              </from>
              <to>
                <xdr:col>18</xdr:col>
                <xdr:colOff>76200</xdr:colOff>
                <xdr:row>22</xdr:row>
                <xdr:rowOff>200025</xdr:rowOff>
              </to>
            </anchor>
          </controlPr>
        </control>
      </mc:Choice>
      <mc:Fallback>
        <control shapeId="4225" r:id="rId93" name="CheckBox47"/>
      </mc:Fallback>
    </mc:AlternateContent>
    <mc:AlternateContent xmlns:mc="http://schemas.openxmlformats.org/markup-compatibility/2006">
      <mc:Choice Requires="x14">
        <control shapeId="4226" r:id="rId95" name="CheckBox48">
          <controlPr defaultSize="0" autoLine="0" r:id="rId96">
            <anchor moveWithCells="1">
              <from>
                <xdr:col>13</xdr:col>
                <xdr:colOff>66675</xdr:colOff>
                <xdr:row>23</xdr:row>
                <xdr:rowOff>9525</xdr:rowOff>
              </from>
              <to>
                <xdr:col>18</xdr:col>
                <xdr:colOff>95250</xdr:colOff>
                <xdr:row>23</xdr:row>
                <xdr:rowOff>190500</xdr:rowOff>
              </to>
            </anchor>
          </controlPr>
        </control>
      </mc:Choice>
      <mc:Fallback>
        <control shapeId="4226" r:id="rId95" name="CheckBox48"/>
      </mc:Fallback>
    </mc:AlternateContent>
    <mc:AlternateContent xmlns:mc="http://schemas.openxmlformats.org/markup-compatibility/2006">
      <mc:Choice Requires="x14">
        <control shapeId="4227" r:id="rId97" name="CheckBox49">
          <controlPr defaultSize="0" autoLine="0" r:id="rId98">
            <anchor moveWithCells="1">
              <from>
                <xdr:col>13</xdr:col>
                <xdr:colOff>38100</xdr:colOff>
                <xdr:row>18</xdr:row>
                <xdr:rowOff>19050</xdr:rowOff>
              </from>
              <to>
                <xdr:col>16</xdr:col>
                <xdr:colOff>0</xdr:colOff>
                <xdr:row>18</xdr:row>
                <xdr:rowOff>200025</xdr:rowOff>
              </to>
            </anchor>
          </controlPr>
        </control>
      </mc:Choice>
      <mc:Fallback>
        <control shapeId="4227" r:id="rId97" name="CheckBox49"/>
      </mc:Fallback>
    </mc:AlternateContent>
    <mc:AlternateContent xmlns:mc="http://schemas.openxmlformats.org/markup-compatibility/2006">
      <mc:Choice Requires="x14">
        <control shapeId="4228" r:id="rId99" name="CheckBox50">
          <controlPr defaultSize="0" autoLine="0" autoPict="0" r:id="rId100">
            <anchor moveWithCells="1">
              <from>
                <xdr:col>21</xdr:col>
                <xdr:colOff>19050</xdr:colOff>
                <xdr:row>22</xdr:row>
                <xdr:rowOff>19050</xdr:rowOff>
              </from>
              <to>
                <xdr:col>24</xdr:col>
                <xdr:colOff>114300</xdr:colOff>
                <xdr:row>22</xdr:row>
                <xdr:rowOff>219075</xdr:rowOff>
              </to>
            </anchor>
          </controlPr>
        </control>
      </mc:Choice>
      <mc:Fallback>
        <control shapeId="4228" r:id="rId99" name="CheckBox50"/>
      </mc:Fallback>
    </mc:AlternateContent>
    <mc:AlternateContent xmlns:mc="http://schemas.openxmlformats.org/markup-compatibility/2006">
      <mc:Choice Requires="x14">
        <control shapeId="4229" r:id="rId101" name="CheckBox51">
          <controlPr defaultSize="0" autoLine="0" r:id="rId102">
            <anchor moveWithCells="1">
              <from>
                <xdr:col>21</xdr:col>
                <xdr:colOff>19050</xdr:colOff>
                <xdr:row>23</xdr:row>
                <xdr:rowOff>0</xdr:rowOff>
              </from>
              <to>
                <xdr:col>24</xdr:col>
                <xdr:colOff>114300</xdr:colOff>
                <xdr:row>23</xdr:row>
                <xdr:rowOff>190500</xdr:rowOff>
              </to>
            </anchor>
          </controlPr>
        </control>
      </mc:Choice>
      <mc:Fallback>
        <control shapeId="4229" r:id="rId101" name="CheckBox51"/>
      </mc:Fallback>
    </mc:AlternateContent>
    <mc:AlternateContent xmlns:mc="http://schemas.openxmlformats.org/markup-compatibility/2006">
      <mc:Choice Requires="x14">
        <control shapeId="4230" r:id="rId103" name="CheckBox52">
          <controlPr defaultSize="0" autoLine="0" autoPict="0" r:id="rId104">
            <anchor moveWithCells="1">
              <from>
                <xdr:col>22</xdr:col>
                <xdr:colOff>57150</xdr:colOff>
                <xdr:row>17</xdr:row>
                <xdr:rowOff>9525</xdr:rowOff>
              </from>
              <to>
                <xdr:col>27</xdr:col>
                <xdr:colOff>85725</xdr:colOff>
                <xdr:row>17</xdr:row>
                <xdr:rowOff>219075</xdr:rowOff>
              </to>
            </anchor>
          </controlPr>
        </control>
      </mc:Choice>
      <mc:Fallback>
        <control shapeId="4230" r:id="rId103" name="CheckBox52"/>
      </mc:Fallback>
    </mc:AlternateContent>
    <mc:AlternateContent xmlns:mc="http://schemas.openxmlformats.org/markup-compatibility/2006">
      <mc:Choice Requires="x14">
        <control shapeId="4231" r:id="rId105" name="CheckBox53">
          <controlPr defaultSize="0" autoLine="0" r:id="rId106">
            <anchor moveWithCells="1">
              <from>
                <xdr:col>18</xdr:col>
                <xdr:colOff>9525</xdr:colOff>
                <xdr:row>17</xdr:row>
                <xdr:rowOff>19050</xdr:rowOff>
              </from>
              <to>
                <xdr:col>22</xdr:col>
                <xdr:colOff>28575</xdr:colOff>
                <xdr:row>17</xdr:row>
                <xdr:rowOff>200025</xdr:rowOff>
              </to>
            </anchor>
          </controlPr>
        </control>
      </mc:Choice>
      <mc:Fallback>
        <control shapeId="4231" r:id="rId105" name="CheckBox53"/>
      </mc:Fallback>
    </mc:AlternateContent>
    <mc:AlternateContent xmlns:mc="http://schemas.openxmlformats.org/markup-compatibility/2006">
      <mc:Choice Requires="x14">
        <control shapeId="4232" r:id="rId107" name="CheckBox54">
          <controlPr defaultSize="0" autoLine="0" r:id="rId108">
            <anchor moveWithCells="1">
              <from>
                <xdr:col>21</xdr:col>
                <xdr:colOff>28575</xdr:colOff>
                <xdr:row>16</xdr:row>
                <xdr:rowOff>19050</xdr:rowOff>
              </from>
              <to>
                <xdr:col>25</xdr:col>
                <xdr:colOff>114300</xdr:colOff>
                <xdr:row>16</xdr:row>
                <xdr:rowOff>200025</xdr:rowOff>
              </to>
            </anchor>
          </controlPr>
        </control>
      </mc:Choice>
      <mc:Fallback>
        <control shapeId="4232" r:id="rId107" name="CheckBox54"/>
      </mc:Fallback>
    </mc:AlternateContent>
    <mc:AlternateContent xmlns:mc="http://schemas.openxmlformats.org/markup-compatibility/2006">
      <mc:Choice Requires="x14">
        <control shapeId="4233" r:id="rId109" name="CheckBox55">
          <controlPr defaultSize="0" autoLine="0" r:id="rId110">
            <anchor moveWithCells="1">
              <from>
                <xdr:col>25</xdr:col>
                <xdr:colOff>28575</xdr:colOff>
                <xdr:row>16</xdr:row>
                <xdr:rowOff>19050</xdr:rowOff>
              </from>
              <to>
                <xdr:col>27</xdr:col>
                <xdr:colOff>114300</xdr:colOff>
                <xdr:row>16</xdr:row>
                <xdr:rowOff>200025</xdr:rowOff>
              </to>
            </anchor>
          </controlPr>
        </control>
      </mc:Choice>
      <mc:Fallback>
        <control shapeId="4233" r:id="rId109" name="CheckBox55"/>
      </mc:Fallback>
    </mc:AlternateContent>
    <mc:AlternateContent xmlns:mc="http://schemas.openxmlformats.org/markup-compatibility/2006">
      <mc:Choice Requires="x14">
        <control shapeId="4234" r:id="rId111" name="CheckBox56">
          <controlPr autoLine="0" autoPict="0" r:id="rId112">
            <anchor moveWithCells="1">
              <from>
                <xdr:col>18</xdr:col>
                <xdr:colOff>9525</xdr:colOff>
                <xdr:row>16</xdr:row>
                <xdr:rowOff>19050</xdr:rowOff>
              </from>
              <to>
                <xdr:col>21</xdr:col>
                <xdr:colOff>38100</xdr:colOff>
                <xdr:row>16</xdr:row>
                <xdr:rowOff>200025</xdr:rowOff>
              </to>
            </anchor>
          </controlPr>
        </control>
      </mc:Choice>
      <mc:Fallback>
        <control shapeId="4234" r:id="rId111" name="CheckBox56"/>
      </mc:Fallback>
    </mc:AlternateContent>
    <mc:AlternateContent xmlns:mc="http://schemas.openxmlformats.org/markup-compatibility/2006">
      <mc:Choice Requires="x14">
        <control shapeId="4235" r:id="rId113" name="CheckBox57">
          <controlPr defaultSize="0" autoLine="0" r:id="rId114">
            <anchor moveWithCells="1">
              <from>
                <xdr:col>17</xdr:col>
                <xdr:colOff>28575</xdr:colOff>
                <xdr:row>21</xdr:row>
                <xdr:rowOff>19050</xdr:rowOff>
              </from>
              <to>
                <xdr:col>22</xdr:col>
                <xdr:colOff>76200</xdr:colOff>
                <xdr:row>21</xdr:row>
                <xdr:rowOff>200025</xdr:rowOff>
              </to>
            </anchor>
          </controlPr>
        </control>
      </mc:Choice>
      <mc:Fallback>
        <control shapeId="4235" r:id="rId113" name="CheckBox57"/>
      </mc:Fallback>
    </mc:AlternateContent>
    <mc:AlternateContent xmlns:mc="http://schemas.openxmlformats.org/markup-compatibility/2006">
      <mc:Choice Requires="x14">
        <control shapeId="4236" r:id="rId115" name="CheckBox58">
          <controlPr defaultSize="0" autoLine="0" r:id="rId116">
            <anchor moveWithCells="1">
              <from>
                <xdr:col>22</xdr:col>
                <xdr:colOff>0</xdr:colOff>
                <xdr:row>21</xdr:row>
                <xdr:rowOff>19050</xdr:rowOff>
              </from>
              <to>
                <xdr:col>27</xdr:col>
                <xdr:colOff>0</xdr:colOff>
                <xdr:row>21</xdr:row>
                <xdr:rowOff>200025</xdr:rowOff>
              </to>
            </anchor>
          </controlPr>
        </control>
      </mc:Choice>
      <mc:Fallback>
        <control shapeId="4236" r:id="rId115" name="CheckBox58"/>
      </mc:Fallback>
    </mc:AlternateContent>
    <mc:AlternateContent xmlns:mc="http://schemas.openxmlformats.org/markup-compatibility/2006">
      <mc:Choice Requires="x14">
        <control shapeId="4237" r:id="rId117" name="CheckBox59">
          <controlPr defaultSize="0" autoLine="0" r:id="rId118">
            <anchor moveWithCells="1">
              <from>
                <xdr:col>26</xdr:col>
                <xdr:colOff>104775</xdr:colOff>
                <xdr:row>21</xdr:row>
                <xdr:rowOff>19050</xdr:rowOff>
              </from>
              <to>
                <xdr:col>30</xdr:col>
                <xdr:colOff>0</xdr:colOff>
                <xdr:row>21</xdr:row>
                <xdr:rowOff>200025</xdr:rowOff>
              </to>
            </anchor>
          </controlPr>
        </control>
      </mc:Choice>
      <mc:Fallback>
        <control shapeId="4237" r:id="rId117" name="CheckBox59"/>
      </mc:Fallback>
    </mc:AlternateContent>
    <mc:AlternateContent xmlns:mc="http://schemas.openxmlformats.org/markup-compatibility/2006">
      <mc:Choice Requires="x14">
        <control shapeId="4238" r:id="rId119" name="CheckBox65">
          <controlPr defaultSize="0" autoLine="0" r:id="rId120">
            <anchor moveWithCells="1">
              <from>
                <xdr:col>47</xdr:col>
                <xdr:colOff>28575</xdr:colOff>
                <xdr:row>19</xdr:row>
                <xdr:rowOff>19050</xdr:rowOff>
              </from>
              <to>
                <xdr:col>50</xdr:col>
                <xdr:colOff>66675</xdr:colOff>
                <xdr:row>19</xdr:row>
                <xdr:rowOff>200025</xdr:rowOff>
              </to>
            </anchor>
          </controlPr>
        </control>
      </mc:Choice>
      <mc:Fallback>
        <control shapeId="4238" r:id="rId119" name="CheckBox65"/>
      </mc:Fallback>
    </mc:AlternateContent>
    <mc:AlternateContent xmlns:mc="http://schemas.openxmlformats.org/markup-compatibility/2006">
      <mc:Choice Requires="x14">
        <control shapeId="4239" r:id="rId121" name="CheckBox66">
          <controlPr defaultSize="0" autoLine="0" r:id="rId122">
            <anchor moveWithCells="1">
              <from>
                <xdr:col>50</xdr:col>
                <xdr:colOff>66675</xdr:colOff>
                <xdr:row>19</xdr:row>
                <xdr:rowOff>19050</xdr:rowOff>
              </from>
              <to>
                <xdr:col>54</xdr:col>
                <xdr:colOff>104775</xdr:colOff>
                <xdr:row>19</xdr:row>
                <xdr:rowOff>200025</xdr:rowOff>
              </to>
            </anchor>
          </controlPr>
        </control>
      </mc:Choice>
      <mc:Fallback>
        <control shapeId="4239" r:id="rId121" name="CheckBox66"/>
      </mc:Fallback>
    </mc:AlternateContent>
    <mc:AlternateContent xmlns:mc="http://schemas.openxmlformats.org/markup-compatibility/2006">
      <mc:Choice Requires="x14">
        <control shapeId="4240" r:id="rId123" name="CheckBox67">
          <controlPr defaultSize="0" autoLine="0" r:id="rId124">
            <anchor moveWithCells="1">
              <from>
                <xdr:col>10</xdr:col>
                <xdr:colOff>57150</xdr:colOff>
                <xdr:row>30</xdr:row>
                <xdr:rowOff>28575</xdr:rowOff>
              </from>
              <to>
                <xdr:col>15</xdr:col>
                <xdr:colOff>85725</xdr:colOff>
                <xdr:row>30</xdr:row>
                <xdr:rowOff>209550</xdr:rowOff>
              </to>
            </anchor>
          </controlPr>
        </control>
      </mc:Choice>
      <mc:Fallback>
        <control shapeId="4240" r:id="rId123" name="CheckBox67"/>
      </mc:Fallback>
    </mc:AlternateContent>
    <mc:AlternateContent xmlns:mc="http://schemas.openxmlformats.org/markup-compatibility/2006">
      <mc:Choice Requires="x14">
        <control shapeId="4241" r:id="rId125" name="CheckBox68">
          <controlPr autoLine="0" r:id="rId126">
            <anchor moveWithCells="1">
              <from>
                <xdr:col>15</xdr:col>
                <xdr:colOff>66675</xdr:colOff>
                <xdr:row>30</xdr:row>
                <xdr:rowOff>28575</xdr:rowOff>
              </from>
              <to>
                <xdr:col>19</xdr:col>
                <xdr:colOff>38100</xdr:colOff>
                <xdr:row>30</xdr:row>
                <xdr:rowOff>209550</xdr:rowOff>
              </to>
            </anchor>
          </controlPr>
        </control>
      </mc:Choice>
      <mc:Fallback>
        <control shapeId="4241" r:id="rId125" name="CheckBox68"/>
      </mc:Fallback>
    </mc:AlternateContent>
    <mc:AlternateContent xmlns:mc="http://schemas.openxmlformats.org/markup-compatibility/2006">
      <mc:Choice Requires="x14">
        <control shapeId="4242" r:id="rId127" name="CheckBox69">
          <controlPr defaultSize="0" autoLine="0" r:id="rId128">
            <anchor moveWithCells="1">
              <from>
                <xdr:col>18</xdr:col>
                <xdr:colOff>85725</xdr:colOff>
                <xdr:row>30</xdr:row>
                <xdr:rowOff>28575</xdr:rowOff>
              </from>
              <to>
                <xdr:col>22</xdr:col>
                <xdr:colOff>38100</xdr:colOff>
                <xdr:row>30</xdr:row>
                <xdr:rowOff>209550</xdr:rowOff>
              </to>
            </anchor>
          </controlPr>
        </control>
      </mc:Choice>
      <mc:Fallback>
        <control shapeId="4242" r:id="rId127" name="CheckBox69"/>
      </mc:Fallback>
    </mc:AlternateContent>
    <mc:AlternateContent xmlns:mc="http://schemas.openxmlformats.org/markup-compatibility/2006">
      <mc:Choice Requires="x14">
        <control shapeId="4243" r:id="rId129" name="CheckBox70">
          <controlPr defaultSize="0" autoLine="0" r:id="rId130">
            <anchor moveWithCells="1">
              <from>
                <xdr:col>21</xdr:col>
                <xdr:colOff>114300</xdr:colOff>
                <xdr:row>30</xdr:row>
                <xdr:rowOff>28575</xdr:rowOff>
              </from>
              <to>
                <xdr:col>26</xdr:col>
                <xdr:colOff>76200</xdr:colOff>
                <xdr:row>30</xdr:row>
                <xdr:rowOff>209550</xdr:rowOff>
              </to>
            </anchor>
          </controlPr>
        </control>
      </mc:Choice>
      <mc:Fallback>
        <control shapeId="4243" r:id="rId129" name="CheckBox70"/>
      </mc:Fallback>
    </mc:AlternateContent>
    <mc:AlternateContent xmlns:mc="http://schemas.openxmlformats.org/markup-compatibility/2006">
      <mc:Choice Requires="x14">
        <control shapeId="4244" r:id="rId131" name="CheckBox71">
          <controlPr defaultSize="0" autoLine="0" r:id="rId132">
            <anchor moveWithCells="1">
              <from>
                <xdr:col>35</xdr:col>
                <xdr:colOff>38100</xdr:colOff>
                <xdr:row>33</xdr:row>
                <xdr:rowOff>28575</xdr:rowOff>
              </from>
              <to>
                <xdr:col>38</xdr:col>
                <xdr:colOff>104775</xdr:colOff>
                <xdr:row>33</xdr:row>
                <xdr:rowOff>200025</xdr:rowOff>
              </to>
            </anchor>
          </controlPr>
        </control>
      </mc:Choice>
      <mc:Fallback>
        <control shapeId="4244" r:id="rId131" name="CheckBox71"/>
      </mc:Fallback>
    </mc:AlternateContent>
    <mc:AlternateContent xmlns:mc="http://schemas.openxmlformats.org/markup-compatibility/2006">
      <mc:Choice Requires="x14">
        <control shapeId="4245" r:id="rId133" name="CheckBox72">
          <controlPr defaultSize="0" autoLine="0" r:id="rId134">
            <anchor moveWithCells="1">
              <from>
                <xdr:col>26</xdr:col>
                <xdr:colOff>9525</xdr:colOff>
                <xdr:row>30</xdr:row>
                <xdr:rowOff>28575</xdr:rowOff>
              </from>
              <to>
                <xdr:col>28</xdr:col>
                <xdr:colOff>114300</xdr:colOff>
                <xdr:row>30</xdr:row>
                <xdr:rowOff>209550</xdr:rowOff>
              </to>
            </anchor>
          </controlPr>
        </control>
      </mc:Choice>
      <mc:Fallback>
        <control shapeId="4245" r:id="rId133" name="CheckBox72"/>
      </mc:Fallback>
    </mc:AlternateContent>
    <mc:AlternateContent xmlns:mc="http://schemas.openxmlformats.org/markup-compatibility/2006">
      <mc:Choice Requires="x14">
        <control shapeId="4246" r:id="rId135" name="CheckBox73">
          <controlPr defaultSize="0" autoLine="0" r:id="rId136">
            <anchor moveWithCells="1">
              <from>
                <xdr:col>21</xdr:col>
                <xdr:colOff>9525</xdr:colOff>
                <xdr:row>33</xdr:row>
                <xdr:rowOff>28575</xdr:rowOff>
              </from>
              <to>
                <xdr:col>28</xdr:col>
                <xdr:colOff>0</xdr:colOff>
                <xdr:row>33</xdr:row>
                <xdr:rowOff>209550</xdr:rowOff>
              </to>
            </anchor>
          </controlPr>
        </control>
      </mc:Choice>
      <mc:Fallback>
        <control shapeId="4246" r:id="rId135" name="CheckBox73"/>
      </mc:Fallback>
    </mc:AlternateContent>
    <mc:AlternateContent xmlns:mc="http://schemas.openxmlformats.org/markup-compatibility/2006">
      <mc:Choice Requires="x14">
        <control shapeId="4247" r:id="rId137" name="CheckBox74">
          <controlPr defaultSize="0" autoLine="0" r:id="rId138">
            <anchor moveWithCells="1">
              <from>
                <xdr:col>27</xdr:col>
                <xdr:colOff>19050</xdr:colOff>
                <xdr:row>33</xdr:row>
                <xdr:rowOff>28575</xdr:rowOff>
              </from>
              <to>
                <xdr:col>35</xdr:col>
                <xdr:colOff>9525</xdr:colOff>
                <xdr:row>33</xdr:row>
                <xdr:rowOff>200025</xdr:rowOff>
              </to>
            </anchor>
          </controlPr>
        </control>
      </mc:Choice>
      <mc:Fallback>
        <control shapeId="4247" r:id="rId137" name="CheckBox74"/>
      </mc:Fallback>
    </mc:AlternateContent>
    <mc:AlternateContent xmlns:mc="http://schemas.openxmlformats.org/markup-compatibility/2006">
      <mc:Choice Requires="x14">
        <control shapeId="4248" r:id="rId139" name="CheckBox75">
          <controlPr defaultSize="0" autoLine="0" r:id="rId140">
            <anchor moveWithCells="1">
              <from>
                <xdr:col>15</xdr:col>
                <xdr:colOff>28575</xdr:colOff>
                <xdr:row>33</xdr:row>
                <xdr:rowOff>28575</xdr:rowOff>
              </from>
              <to>
                <xdr:col>21</xdr:col>
                <xdr:colOff>28575</xdr:colOff>
                <xdr:row>33</xdr:row>
                <xdr:rowOff>209550</xdr:rowOff>
              </to>
            </anchor>
          </controlPr>
        </control>
      </mc:Choice>
      <mc:Fallback>
        <control shapeId="4248" r:id="rId139" name="CheckBox75"/>
      </mc:Fallback>
    </mc:AlternateContent>
    <mc:AlternateContent xmlns:mc="http://schemas.openxmlformats.org/markup-compatibility/2006">
      <mc:Choice Requires="x14">
        <control shapeId="4249" r:id="rId141" name="CheckBox78">
          <controlPr defaultSize="0" autoLine="0" r:id="rId142">
            <anchor moveWithCells="1">
              <from>
                <xdr:col>34</xdr:col>
                <xdr:colOff>57150</xdr:colOff>
                <xdr:row>34</xdr:row>
                <xdr:rowOff>19050</xdr:rowOff>
              </from>
              <to>
                <xdr:col>38</xdr:col>
                <xdr:colOff>38100</xdr:colOff>
                <xdr:row>34</xdr:row>
                <xdr:rowOff>190500</xdr:rowOff>
              </to>
            </anchor>
          </controlPr>
        </control>
      </mc:Choice>
      <mc:Fallback>
        <control shapeId="4249" r:id="rId141" name="CheckBox78"/>
      </mc:Fallback>
    </mc:AlternateContent>
    <mc:AlternateContent xmlns:mc="http://schemas.openxmlformats.org/markup-compatibility/2006">
      <mc:Choice Requires="x14">
        <control shapeId="4250" r:id="rId143" name="CheckBox79">
          <controlPr defaultSize="0" autoLine="0" r:id="rId144">
            <anchor moveWithCells="1">
              <from>
                <xdr:col>38</xdr:col>
                <xdr:colOff>19050</xdr:colOff>
                <xdr:row>34</xdr:row>
                <xdr:rowOff>28575</xdr:rowOff>
              </from>
              <to>
                <xdr:col>40</xdr:col>
                <xdr:colOff>104775</xdr:colOff>
                <xdr:row>34</xdr:row>
                <xdr:rowOff>190500</xdr:rowOff>
              </to>
            </anchor>
          </controlPr>
        </control>
      </mc:Choice>
      <mc:Fallback>
        <control shapeId="4250" r:id="rId143" name="CheckBox79"/>
      </mc:Fallback>
    </mc:AlternateContent>
    <mc:AlternateContent xmlns:mc="http://schemas.openxmlformats.org/markup-compatibility/2006">
      <mc:Choice Requires="x14">
        <control shapeId="4251" r:id="rId145" name="CheckBox80">
          <controlPr defaultSize="0" autoLine="0" r:id="rId146">
            <anchor moveWithCells="1">
              <from>
                <xdr:col>9</xdr:col>
                <xdr:colOff>28575</xdr:colOff>
                <xdr:row>54</xdr:row>
                <xdr:rowOff>19050</xdr:rowOff>
              </from>
              <to>
                <xdr:col>12</xdr:col>
                <xdr:colOff>95250</xdr:colOff>
                <xdr:row>54</xdr:row>
                <xdr:rowOff>180975</xdr:rowOff>
              </to>
            </anchor>
          </controlPr>
        </control>
      </mc:Choice>
      <mc:Fallback>
        <control shapeId="4251" r:id="rId145" name="CheckBox80"/>
      </mc:Fallback>
    </mc:AlternateContent>
    <mc:AlternateContent xmlns:mc="http://schemas.openxmlformats.org/markup-compatibility/2006">
      <mc:Choice Requires="x14">
        <control shapeId="4252" r:id="rId147" name="CheckBox81">
          <controlPr defaultSize="0" autoLine="0" r:id="rId148">
            <anchor moveWithCells="1">
              <from>
                <xdr:col>12</xdr:col>
                <xdr:colOff>38100</xdr:colOff>
                <xdr:row>54</xdr:row>
                <xdr:rowOff>19050</xdr:rowOff>
              </from>
              <to>
                <xdr:col>15</xdr:col>
                <xdr:colOff>0</xdr:colOff>
                <xdr:row>54</xdr:row>
                <xdr:rowOff>180975</xdr:rowOff>
              </to>
            </anchor>
          </controlPr>
        </control>
      </mc:Choice>
      <mc:Fallback>
        <control shapeId="4252" r:id="rId147" name="CheckBox81"/>
      </mc:Fallback>
    </mc:AlternateContent>
    <mc:AlternateContent xmlns:mc="http://schemas.openxmlformats.org/markup-compatibility/2006">
      <mc:Choice Requires="x14">
        <control shapeId="4253" r:id="rId149" name="CheckBox83">
          <controlPr defaultSize="0" autoLine="0" r:id="rId150">
            <anchor moveWithCells="1">
              <from>
                <xdr:col>9</xdr:col>
                <xdr:colOff>28575</xdr:colOff>
                <xdr:row>72</xdr:row>
                <xdr:rowOff>28575</xdr:rowOff>
              </from>
              <to>
                <xdr:col>12</xdr:col>
                <xdr:colOff>95250</xdr:colOff>
                <xdr:row>72</xdr:row>
                <xdr:rowOff>200025</xdr:rowOff>
              </to>
            </anchor>
          </controlPr>
        </control>
      </mc:Choice>
      <mc:Fallback>
        <control shapeId="4253" r:id="rId149" name="CheckBox83"/>
      </mc:Fallback>
    </mc:AlternateContent>
    <mc:AlternateContent xmlns:mc="http://schemas.openxmlformats.org/markup-compatibility/2006">
      <mc:Choice Requires="x14">
        <control shapeId="4254" r:id="rId151" name="CheckBox84">
          <controlPr defaultSize="0" autoLine="0" r:id="rId152">
            <anchor moveWithCells="1">
              <from>
                <xdr:col>12</xdr:col>
                <xdr:colOff>28575</xdr:colOff>
                <xdr:row>72</xdr:row>
                <xdr:rowOff>28575</xdr:rowOff>
              </from>
              <to>
                <xdr:col>14</xdr:col>
                <xdr:colOff>114300</xdr:colOff>
                <xdr:row>72</xdr:row>
                <xdr:rowOff>200025</xdr:rowOff>
              </to>
            </anchor>
          </controlPr>
        </control>
      </mc:Choice>
      <mc:Fallback>
        <control shapeId="4254" r:id="rId151" name="CheckBox84"/>
      </mc:Fallback>
    </mc:AlternateContent>
    <mc:AlternateContent xmlns:mc="http://schemas.openxmlformats.org/markup-compatibility/2006">
      <mc:Choice Requires="x14">
        <control shapeId="4255" r:id="rId153" name="CheckBox82">
          <controlPr defaultSize="0" autoLine="0" r:id="rId154">
            <anchor moveWithCells="1">
              <from>
                <xdr:col>9</xdr:col>
                <xdr:colOff>28575</xdr:colOff>
                <xdr:row>55</xdr:row>
                <xdr:rowOff>19050</xdr:rowOff>
              </from>
              <to>
                <xdr:col>12</xdr:col>
                <xdr:colOff>95250</xdr:colOff>
                <xdr:row>55</xdr:row>
                <xdr:rowOff>190500</xdr:rowOff>
              </to>
            </anchor>
          </controlPr>
        </control>
      </mc:Choice>
      <mc:Fallback>
        <control shapeId="4255" r:id="rId153" name="CheckBox82"/>
      </mc:Fallback>
    </mc:AlternateContent>
    <mc:AlternateContent xmlns:mc="http://schemas.openxmlformats.org/markup-compatibility/2006">
      <mc:Choice Requires="x14">
        <control shapeId="4256" r:id="rId155" name="CheckBox85">
          <controlPr defaultSize="0" autoLine="0" r:id="rId156">
            <anchor moveWithCells="1">
              <from>
                <xdr:col>12</xdr:col>
                <xdr:colOff>38100</xdr:colOff>
                <xdr:row>55</xdr:row>
                <xdr:rowOff>19050</xdr:rowOff>
              </from>
              <to>
                <xdr:col>15</xdr:col>
                <xdr:colOff>0</xdr:colOff>
                <xdr:row>55</xdr:row>
                <xdr:rowOff>190500</xdr:rowOff>
              </to>
            </anchor>
          </controlPr>
        </control>
      </mc:Choice>
      <mc:Fallback>
        <control shapeId="4256" r:id="rId155" name="CheckBox85"/>
      </mc:Fallback>
    </mc:AlternateContent>
    <mc:AlternateContent xmlns:mc="http://schemas.openxmlformats.org/markup-compatibility/2006">
      <mc:Choice Requires="x14">
        <control shapeId="4257" r:id="rId157" name="CheckBox86">
          <controlPr defaultSize="0" autoLine="0" r:id="rId158">
            <anchor moveWithCells="1">
              <from>
                <xdr:col>4</xdr:col>
                <xdr:colOff>9525</xdr:colOff>
                <xdr:row>56</xdr:row>
                <xdr:rowOff>66675</xdr:rowOff>
              </from>
              <to>
                <xdr:col>9</xdr:col>
                <xdr:colOff>66675</xdr:colOff>
                <xdr:row>57</xdr:row>
                <xdr:rowOff>9525</xdr:rowOff>
              </to>
            </anchor>
          </controlPr>
        </control>
      </mc:Choice>
      <mc:Fallback>
        <control shapeId="4257" r:id="rId157" name="CheckBox86"/>
      </mc:Fallback>
    </mc:AlternateContent>
    <mc:AlternateContent xmlns:mc="http://schemas.openxmlformats.org/markup-compatibility/2006">
      <mc:Choice Requires="x14">
        <control shapeId="4258" r:id="rId159" name="CheckBox88">
          <controlPr defaultSize="0" autoLine="0" r:id="rId160">
            <anchor moveWithCells="1">
              <from>
                <xdr:col>13</xdr:col>
                <xdr:colOff>76200</xdr:colOff>
                <xdr:row>56</xdr:row>
                <xdr:rowOff>47625</xdr:rowOff>
              </from>
              <to>
                <xdr:col>19</xdr:col>
                <xdr:colOff>114300</xdr:colOff>
                <xdr:row>57</xdr:row>
                <xdr:rowOff>28575</xdr:rowOff>
              </to>
            </anchor>
          </controlPr>
        </control>
      </mc:Choice>
      <mc:Fallback>
        <control shapeId="4258" r:id="rId159" name="CheckBox88"/>
      </mc:Fallback>
    </mc:AlternateContent>
    <mc:AlternateContent xmlns:mc="http://schemas.openxmlformats.org/markup-compatibility/2006">
      <mc:Choice Requires="x14">
        <control shapeId="4259" r:id="rId161" name="CheckBox89">
          <controlPr defaultSize="0" autoLine="0" r:id="rId162">
            <anchor moveWithCells="1">
              <from>
                <xdr:col>24</xdr:col>
                <xdr:colOff>0</xdr:colOff>
                <xdr:row>56</xdr:row>
                <xdr:rowOff>57150</xdr:rowOff>
              </from>
              <to>
                <xdr:col>31</xdr:col>
                <xdr:colOff>76200</xdr:colOff>
                <xdr:row>57</xdr:row>
                <xdr:rowOff>28575</xdr:rowOff>
              </to>
            </anchor>
          </controlPr>
        </control>
      </mc:Choice>
      <mc:Fallback>
        <control shapeId="4259" r:id="rId161" name="CheckBox89"/>
      </mc:Fallback>
    </mc:AlternateContent>
    <mc:AlternateContent xmlns:mc="http://schemas.openxmlformats.org/markup-compatibility/2006">
      <mc:Choice Requires="x14">
        <control shapeId="4260" r:id="rId163" name="CheckBox90">
          <controlPr defaultSize="0" autoLine="0" autoPict="0" r:id="rId164">
            <anchor moveWithCells="1">
              <from>
                <xdr:col>32</xdr:col>
                <xdr:colOff>95250</xdr:colOff>
                <xdr:row>56</xdr:row>
                <xdr:rowOff>57150</xdr:rowOff>
              </from>
              <to>
                <xdr:col>36</xdr:col>
                <xdr:colOff>95250</xdr:colOff>
                <xdr:row>57</xdr:row>
                <xdr:rowOff>47625</xdr:rowOff>
              </to>
            </anchor>
          </controlPr>
        </control>
      </mc:Choice>
      <mc:Fallback>
        <control shapeId="4260" r:id="rId163" name="CheckBox90"/>
      </mc:Fallback>
    </mc:AlternateContent>
    <mc:AlternateContent xmlns:mc="http://schemas.openxmlformats.org/markup-compatibility/2006">
      <mc:Choice Requires="x14">
        <control shapeId="4261" r:id="rId165" name="CheckBox91">
          <controlPr defaultSize="0" autoLine="0" r:id="rId166">
            <anchor moveWithCells="1">
              <from>
                <xdr:col>5</xdr:col>
                <xdr:colOff>28575</xdr:colOff>
                <xdr:row>67</xdr:row>
                <xdr:rowOff>19050</xdr:rowOff>
              </from>
              <to>
                <xdr:col>9</xdr:col>
                <xdr:colOff>95250</xdr:colOff>
                <xdr:row>67</xdr:row>
                <xdr:rowOff>209550</xdr:rowOff>
              </to>
            </anchor>
          </controlPr>
        </control>
      </mc:Choice>
      <mc:Fallback>
        <control shapeId="4261" r:id="rId165" name="CheckBox91"/>
      </mc:Fallback>
    </mc:AlternateContent>
    <mc:AlternateContent xmlns:mc="http://schemas.openxmlformats.org/markup-compatibility/2006">
      <mc:Choice Requires="x14">
        <control shapeId="4262" r:id="rId167" name="CheckBox92">
          <controlPr defaultSize="0" autoLine="0" autoPict="0" r:id="rId168">
            <anchor moveWithCells="1">
              <from>
                <xdr:col>8</xdr:col>
                <xdr:colOff>104775</xdr:colOff>
                <xdr:row>67</xdr:row>
                <xdr:rowOff>19050</xdr:rowOff>
              </from>
              <to>
                <xdr:col>12</xdr:col>
                <xdr:colOff>95250</xdr:colOff>
                <xdr:row>68</xdr:row>
                <xdr:rowOff>0</xdr:rowOff>
              </to>
            </anchor>
          </controlPr>
        </control>
      </mc:Choice>
      <mc:Fallback>
        <control shapeId="4262" r:id="rId167" name="CheckBox92"/>
      </mc:Fallback>
    </mc:AlternateContent>
    <mc:AlternateContent xmlns:mc="http://schemas.openxmlformats.org/markup-compatibility/2006">
      <mc:Choice Requires="x14">
        <control shapeId="4263" r:id="rId169" name="CheckBox94">
          <controlPr defaultSize="0" autoLine="0" r:id="rId170">
            <anchor moveWithCells="1">
              <from>
                <xdr:col>5</xdr:col>
                <xdr:colOff>28575</xdr:colOff>
                <xdr:row>68</xdr:row>
                <xdr:rowOff>19050</xdr:rowOff>
              </from>
              <to>
                <xdr:col>9</xdr:col>
                <xdr:colOff>104775</xdr:colOff>
                <xdr:row>68</xdr:row>
                <xdr:rowOff>190500</xdr:rowOff>
              </to>
            </anchor>
          </controlPr>
        </control>
      </mc:Choice>
      <mc:Fallback>
        <control shapeId="4263" r:id="rId169" name="CheckBox94"/>
      </mc:Fallback>
    </mc:AlternateContent>
    <mc:AlternateContent xmlns:mc="http://schemas.openxmlformats.org/markup-compatibility/2006">
      <mc:Choice Requires="x14">
        <control shapeId="4264" r:id="rId171" name="CheckBox95">
          <controlPr defaultSize="0" autoLine="0" r:id="rId172">
            <anchor moveWithCells="1">
              <from>
                <xdr:col>8</xdr:col>
                <xdr:colOff>104775</xdr:colOff>
                <xdr:row>68</xdr:row>
                <xdr:rowOff>19050</xdr:rowOff>
              </from>
              <to>
                <xdr:col>12</xdr:col>
                <xdr:colOff>76200</xdr:colOff>
                <xdr:row>68</xdr:row>
                <xdr:rowOff>190500</xdr:rowOff>
              </to>
            </anchor>
          </controlPr>
        </control>
      </mc:Choice>
      <mc:Fallback>
        <control shapeId="4264" r:id="rId171" name="CheckBox95"/>
      </mc:Fallback>
    </mc:AlternateContent>
    <mc:AlternateContent xmlns:mc="http://schemas.openxmlformats.org/markup-compatibility/2006">
      <mc:Choice Requires="x14">
        <control shapeId="4265" r:id="rId173" name="CheckBox96">
          <controlPr defaultSize="0" autoLine="0" r:id="rId174">
            <anchor moveWithCells="1">
              <from>
                <xdr:col>5</xdr:col>
                <xdr:colOff>28575</xdr:colOff>
                <xdr:row>69</xdr:row>
                <xdr:rowOff>19050</xdr:rowOff>
              </from>
              <to>
                <xdr:col>9</xdr:col>
                <xdr:colOff>95250</xdr:colOff>
                <xdr:row>69</xdr:row>
                <xdr:rowOff>209550</xdr:rowOff>
              </to>
            </anchor>
          </controlPr>
        </control>
      </mc:Choice>
      <mc:Fallback>
        <control shapeId="4265" r:id="rId173" name="CheckBox96"/>
      </mc:Fallback>
    </mc:AlternateContent>
    <mc:AlternateContent xmlns:mc="http://schemas.openxmlformats.org/markup-compatibility/2006">
      <mc:Choice Requires="x14">
        <control shapeId="4266" r:id="rId175" name="CheckBox97">
          <controlPr defaultSize="0" autoLine="0" r:id="rId176">
            <anchor moveWithCells="1">
              <from>
                <xdr:col>8</xdr:col>
                <xdr:colOff>114300</xdr:colOff>
                <xdr:row>69</xdr:row>
                <xdr:rowOff>19050</xdr:rowOff>
              </from>
              <to>
                <xdr:col>12</xdr:col>
                <xdr:colOff>85725</xdr:colOff>
                <xdr:row>69</xdr:row>
                <xdr:rowOff>209550</xdr:rowOff>
              </to>
            </anchor>
          </controlPr>
        </control>
      </mc:Choice>
      <mc:Fallback>
        <control shapeId="4266" r:id="rId175" name="CheckBox97"/>
      </mc:Fallback>
    </mc:AlternateContent>
    <mc:AlternateContent xmlns:mc="http://schemas.openxmlformats.org/markup-compatibility/2006">
      <mc:Choice Requires="x14">
        <control shapeId="4267" r:id="rId177" name="CheckBox98">
          <controlPr defaultSize="0" autoLine="0" r:id="rId178">
            <anchor moveWithCells="1">
              <from>
                <xdr:col>5</xdr:col>
                <xdr:colOff>28575</xdr:colOff>
                <xdr:row>70</xdr:row>
                <xdr:rowOff>0</xdr:rowOff>
              </from>
              <to>
                <xdr:col>9</xdr:col>
                <xdr:colOff>104775</xdr:colOff>
                <xdr:row>70</xdr:row>
                <xdr:rowOff>200025</xdr:rowOff>
              </to>
            </anchor>
          </controlPr>
        </control>
      </mc:Choice>
      <mc:Fallback>
        <control shapeId="4267" r:id="rId177" name="CheckBox98"/>
      </mc:Fallback>
    </mc:AlternateContent>
    <mc:AlternateContent xmlns:mc="http://schemas.openxmlformats.org/markup-compatibility/2006">
      <mc:Choice Requires="x14">
        <control shapeId="4268" r:id="rId179" name="CheckBox99">
          <controlPr defaultSize="0" autoLine="0" r:id="rId180">
            <anchor moveWithCells="1">
              <from>
                <xdr:col>8</xdr:col>
                <xdr:colOff>114300</xdr:colOff>
                <xdr:row>70</xdr:row>
                <xdr:rowOff>0</xdr:rowOff>
              </from>
              <to>
                <xdr:col>12</xdr:col>
                <xdr:colOff>85725</xdr:colOff>
                <xdr:row>70</xdr:row>
                <xdr:rowOff>200025</xdr:rowOff>
              </to>
            </anchor>
          </controlPr>
        </control>
      </mc:Choice>
      <mc:Fallback>
        <control shapeId="4268" r:id="rId179" name="CheckBox99"/>
      </mc:Fallback>
    </mc:AlternateContent>
    <mc:AlternateContent xmlns:mc="http://schemas.openxmlformats.org/markup-compatibility/2006">
      <mc:Choice Requires="x14">
        <control shapeId="4269" r:id="rId181" name="CheckBox100">
          <controlPr defaultSize="0" autoLine="0" r:id="rId182">
            <anchor moveWithCells="1">
              <from>
                <xdr:col>43</xdr:col>
                <xdr:colOff>57150</xdr:colOff>
                <xdr:row>55</xdr:row>
                <xdr:rowOff>28575</xdr:rowOff>
              </from>
              <to>
                <xdr:col>45</xdr:col>
                <xdr:colOff>0</xdr:colOff>
                <xdr:row>55</xdr:row>
                <xdr:rowOff>190500</xdr:rowOff>
              </to>
            </anchor>
          </controlPr>
        </control>
      </mc:Choice>
      <mc:Fallback>
        <control shapeId="4269" r:id="rId181" name="CheckBox100"/>
      </mc:Fallback>
    </mc:AlternateContent>
    <mc:AlternateContent xmlns:mc="http://schemas.openxmlformats.org/markup-compatibility/2006">
      <mc:Choice Requires="x14">
        <control shapeId="4270" r:id="rId183" name="CheckBox87">
          <controlPr autoLine="0" r:id="rId184">
            <anchor moveWithCells="1">
              <from>
                <xdr:col>37</xdr:col>
                <xdr:colOff>114300</xdr:colOff>
                <xdr:row>67</xdr:row>
                <xdr:rowOff>47625</xdr:rowOff>
              </from>
              <to>
                <xdr:col>39</xdr:col>
                <xdr:colOff>85725</xdr:colOff>
                <xdr:row>67</xdr:row>
                <xdr:rowOff>190500</xdr:rowOff>
              </to>
            </anchor>
          </controlPr>
        </control>
      </mc:Choice>
      <mc:Fallback>
        <control shapeId="4270" r:id="rId183" name="CheckBox87"/>
      </mc:Fallback>
    </mc:AlternateContent>
    <mc:AlternateContent xmlns:mc="http://schemas.openxmlformats.org/markup-compatibility/2006">
      <mc:Choice Requires="x14">
        <control shapeId="4271" r:id="rId185" name="CheckBox101">
          <controlPr autoLine="0" r:id="rId186">
            <anchor moveWithCells="1">
              <from>
                <xdr:col>37</xdr:col>
                <xdr:colOff>114300</xdr:colOff>
                <xdr:row>69</xdr:row>
                <xdr:rowOff>28575</xdr:rowOff>
              </from>
              <to>
                <xdr:col>39</xdr:col>
                <xdr:colOff>76200</xdr:colOff>
                <xdr:row>69</xdr:row>
                <xdr:rowOff>190500</xdr:rowOff>
              </to>
            </anchor>
          </controlPr>
        </control>
      </mc:Choice>
      <mc:Fallback>
        <control shapeId="4271" r:id="rId185" name="CheckBox101"/>
      </mc:Fallback>
    </mc:AlternateContent>
    <mc:AlternateContent xmlns:mc="http://schemas.openxmlformats.org/markup-compatibility/2006">
      <mc:Choice Requires="x14">
        <control shapeId="4272" r:id="rId187" name="CheckBox60">
          <controlPr autoLine="0" r:id="rId188">
            <anchor moveWithCells="1">
              <from>
                <xdr:col>18</xdr:col>
                <xdr:colOff>9525</xdr:colOff>
                <xdr:row>18</xdr:row>
                <xdr:rowOff>19050</xdr:rowOff>
              </from>
              <to>
                <xdr:col>21</xdr:col>
                <xdr:colOff>66675</xdr:colOff>
                <xdr:row>18</xdr:row>
                <xdr:rowOff>200025</xdr:rowOff>
              </to>
            </anchor>
          </controlPr>
        </control>
      </mc:Choice>
      <mc:Fallback>
        <control shapeId="4272" r:id="rId187" name="CheckBox60"/>
      </mc:Fallback>
    </mc:AlternateContent>
    <mc:AlternateContent xmlns:mc="http://schemas.openxmlformats.org/markup-compatibility/2006">
      <mc:Choice Requires="x14">
        <control shapeId="4273" r:id="rId189" name="CheckBox61">
          <controlPr defaultSize="0" autoLine="0" r:id="rId190">
            <anchor moveWithCells="1">
              <from>
                <xdr:col>21</xdr:col>
                <xdr:colOff>28575</xdr:colOff>
                <xdr:row>18</xdr:row>
                <xdr:rowOff>19050</xdr:rowOff>
              </from>
              <to>
                <xdr:col>26</xdr:col>
                <xdr:colOff>0</xdr:colOff>
                <xdr:row>18</xdr:row>
                <xdr:rowOff>200025</xdr:rowOff>
              </to>
            </anchor>
          </controlPr>
        </control>
      </mc:Choice>
      <mc:Fallback>
        <control shapeId="4273" r:id="rId189" name="CheckBox61"/>
      </mc:Fallback>
    </mc:AlternateContent>
    <mc:AlternateContent xmlns:mc="http://schemas.openxmlformats.org/markup-compatibility/2006">
      <mc:Choice Requires="x14">
        <control shapeId="4274" r:id="rId191" name="CheckBox62">
          <controlPr defaultSize="0" autoLine="0" r:id="rId192">
            <anchor moveWithCells="1">
              <from>
                <xdr:col>25</xdr:col>
                <xdr:colOff>38100</xdr:colOff>
                <xdr:row>18</xdr:row>
                <xdr:rowOff>19050</xdr:rowOff>
              </from>
              <to>
                <xdr:col>27</xdr:col>
                <xdr:colOff>114300</xdr:colOff>
                <xdr:row>18</xdr:row>
                <xdr:rowOff>200025</xdr:rowOff>
              </to>
            </anchor>
          </controlPr>
        </control>
      </mc:Choice>
      <mc:Fallback>
        <control shapeId="4274" r:id="rId191" name="CheckBox62"/>
      </mc:Fallback>
    </mc:AlternateContent>
    <mc:AlternateContent xmlns:mc="http://schemas.openxmlformats.org/markup-compatibility/2006">
      <mc:Choice Requires="x14">
        <control shapeId="4275" r:id="rId193" name="CheckBox63">
          <controlPr defaultSize="0" autoLine="0" r:id="rId194">
            <anchor moveWithCells="1">
              <from>
                <xdr:col>18</xdr:col>
                <xdr:colOff>9525</xdr:colOff>
                <xdr:row>19</xdr:row>
                <xdr:rowOff>19050</xdr:rowOff>
              </from>
              <to>
                <xdr:col>22</xdr:col>
                <xdr:colOff>85725</xdr:colOff>
                <xdr:row>19</xdr:row>
                <xdr:rowOff>200025</xdr:rowOff>
              </to>
            </anchor>
          </controlPr>
        </control>
      </mc:Choice>
      <mc:Fallback>
        <control shapeId="4275" r:id="rId193" name="CheckBox63"/>
      </mc:Fallback>
    </mc:AlternateContent>
    <mc:AlternateContent xmlns:mc="http://schemas.openxmlformats.org/markup-compatibility/2006">
      <mc:Choice Requires="x14">
        <control shapeId="4276" r:id="rId195" name="CheckBox64">
          <controlPr defaultSize="0" autoLine="0" autoPict="0" r:id="rId196">
            <anchor moveWithCells="1">
              <from>
                <xdr:col>22</xdr:col>
                <xdr:colOff>47625</xdr:colOff>
                <xdr:row>19</xdr:row>
                <xdr:rowOff>19050</xdr:rowOff>
              </from>
              <to>
                <xdr:col>27</xdr:col>
                <xdr:colOff>95250</xdr:colOff>
                <xdr:row>19</xdr:row>
                <xdr:rowOff>209550</xdr:rowOff>
              </to>
            </anchor>
          </controlPr>
        </control>
      </mc:Choice>
      <mc:Fallback>
        <control shapeId="4276" r:id="rId195" name="CheckBox64"/>
      </mc:Fallback>
    </mc:AlternateContent>
    <mc:AlternateContent xmlns:mc="http://schemas.openxmlformats.org/markup-compatibility/2006">
      <mc:Choice Requires="x14">
        <control shapeId="4277" r:id="rId197" name="CheckBox25">
          <controlPr defaultSize="0" autoLine="0" autoPict="0" r:id="rId198">
            <anchor moveWithCells="1">
              <from>
                <xdr:col>24</xdr:col>
                <xdr:colOff>38100</xdr:colOff>
                <xdr:row>11</xdr:row>
                <xdr:rowOff>19050</xdr:rowOff>
              </from>
              <to>
                <xdr:col>29</xdr:col>
                <xdr:colOff>19050</xdr:colOff>
                <xdr:row>11</xdr:row>
                <xdr:rowOff>190500</xdr:rowOff>
              </to>
            </anchor>
          </controlPr>
        </control>
      </mc:Choice>
      <mc:Fallback>
        <control shapeId="4277" r:id="rId197" name="CheckBox25"/>
      </mc:Fallback>
    </mc:AlternateContent>
    <mc:AlternateContent xmlns:mc="http://schemas.openxmlformats.org/markup-compatibility/2006">
      <mc:Choice Requires="x14">
        <control shapeId="4278" r:id="rId199" name="CheckBox27">
          <controlPr defaultSize="0" autoLine="0" r:id="rId200">
            <anchor moveWithCells="1">
              <from>
                <xdr:col>33</xdr:col>
                <xdr:colOff>0</xdr:colOff>
                <xdr:row>11</xdr:row>
                <xdr:rowOff>19050</xdr:rowOff>
              </from>
              <to>
                <xdr:col>38</xdr:col>
                <xdr:colOff>9525</xdr:colOff>
                <xdr:row>11</xdr:row>
                <xdr:rowOff>190500</xdr:rowOff>
              </to>
            </anchor>
          </controlPr>
        </control>
      </mc:Choice>
      <mc:Fallback>
        <control shapeId="4278" r:id="rId199" name="CheckBox27"/>
      </mc:Fallback>
    </mc:AlternateContent>
    <mc:AlternateContent xmlns:mc="http://schemas.openxmlformats.org/markup-compatibility/2006">
      <mc:Choice Requires="x14">
        <control shapeId="4279" r:id="rId201" name="CheckBox93">
          <controlPr defaultSize="0" autoLine="0" r:id="rId202">
            <anchor moveWithCells="1">
              <from>
                <xdr:col>37</xdr:col>
                <xdr:colOff>28575</xdr:colOff>
                <xdr:row>11</xdr:row>
                <xdr:rowOff>19050</xdr:rowOff>
              </from>
              <to>
                <xdr:col>40</xdr:col>
                <xdr:colOff>9525</xdr:colOff>
                <xdr:row>11</xdr:row>
                <xdr:rowOff>190500</xdr:rowOff>
              </to>
            </anchor>
          </controlPr>
        </control>
      </mc:Choice>
      <mc:Fallback>
        <control shapeId="4279" r:id="rId201" name="CheckBox93"/>
      </mc:Fallback>
    </mc:AlternateContent>
    <mc:AlternateContent xmlns:mc="http://schemas.openxmlformats.org/markup-compatibility/2006">
      <mc:Choice Requires="x14">
        <control shapeId="4280" r:id="rId203" name="CheckBox102">
          <controlPr defaultSize="0" autoLine="0" r:id="rId204">
            <anchor moveWithCells="1">
              <from>
                <xdr:col>50</xdr:col>
                <xdr:colOff>76200</xdr:colOff>
                <xdr:row>14</xdr:row>
                <xdr:rowOff>9525</xdr:rowOff>
              </from>
              <to>
                <xdr:col>54</xdr:col>
                <xdr:colOff>152400</xdr:colOff>
                <xdr:row>14</xdr:row>
                <xdr:rowOff>190500</xdr:rowOff>
              </to>
            </anchor>
          </controlPr>
        </control>
      </mc:Choice>
      <mc:Fallback>
        <control shapeId="4280" r:id="rId203" name="CheckBox102"/>
      </mc:Fallback>
    </mc:AlternateContent>
    <mc:AlternateContent xmlns:mc="http://schemas.openxmlformats.org/markup-compatibility/2006">
      <mc:Choice Requires="x14">
        <control shapeId="4281" r:id="rId205" name="CheckBox103">
          <controlPr defaultSize="0" autoLine="0" r:id="rId206">
            <anchor moveWithCells="1">
              <from>
                <xdr:col>46</xdr:col>
                <xdr:colOff>19050</xdr:colOff>
                <xdr:row>13</xdr:row>
                <xdr:rowOff>28575</xdr:rowOff>
              </from>
              <to>
                <xdr:col>51</xdr:col>
                <xdr:colOff>85725</xdr:colOff>
                <xdr:row>13</xdr:row>
                <xdr:rowOff>209550</xdr:rowOff>
              </to>
            </anchor>
          </controlPr>
        </control>
      </mc:Choice>
      <mc:Fallback>
        <control shapeId="4281" r:id="rId205" name="CheckBox103"/>
      </mc:Fallback>
    </mc:AlternateContent>
    <mc:AlternateContent xmlns:mc="http://schemas.openxmlformats.org/markup-compatibility/2006">
      <mc:Choice Requires="x14">
        <control shapeId="4282" r:id="rId207" name="CheckBox104">
          <controlPr defaultSize="0" autoLine="0" autoPict="0" r:id="rId208">
            <anchor moveWithCells="1">
              <from>
                <xdr:col>50</xdr:col>
                <xdr:colOff>66675</xdr:colOff>
                <xdr:row>13</xdr:row>
                <xdr:rowOff>19050</xdr:rowOff>
              </from>
              <to>
                <xdr:col>54</xdr:col>
                <xdr:colOff>142875</xdr:colOff>
                <xdr:row>14</xdr:row>
                <xdr:rowOff>0</xdr:rowOff>
              </to>
            </anchor>
          </controlPr>
        </control>
      </mc:Choice>
      <mc:Fallback>
        <control shapeId="4282" r:id="rId207" name="CheckBox104"/>
      </mc:Fallback>
    </mc:AlternateContent>
    <mc:AlternateContent xmlns:mc="http://schemas.openxmlformats.org/markup-compatibility/2006">
      <mc:Choice Requires="x14">
        <control shapeId="4283" r:id="rId209" name="CheckBox105">
          <controlPr defaultSize="0" autoLine="0" r:id="rId210">
            <anchor moveWithCells="1">
              <from>
                <xdr:col>46</xdr:col>
                <xdr:colOff>19050</xdr:colOff>
                <xdr:row>14</xdr:row>
                <xdr:rowOff>9525</xdr:rowOff>
              </from>
              <to>
                <xdr:col>50</xdr:col>
                <xdr:colOff>57150</xdr:colOff>
                <xdr:row>14</xdr:row>
                <xdr:rowOff>190500</xdr:rowOff>
              </to>
            </anchor>
          </controlPr>
        </control>
      </mc:Choice>
      <mc:Fallback>
        <control shapeId="4283" r:id="rId209" name="CheckBox105"/>
      </mc:Fallback>
    </mc:AlternateContent>
    <mc:AlternateContent xmlns:mc="http://schemas.openxmlformats.org/markup-compatibility/2006">
      <mc:Choice Requires="x14">
        <control shapeId="4284" r:id="rId211" name="CheckBox76">
          <controlPr defaultSize="0" autoLine="0" r:id="rId212">
            <anchor moveWithCells="1">
              <from>
                <xdr:col>32</xdr:col>
                <xdr:colOff>9525</xdr:colOff>
                <xdr:row>30</xdr:row>
                <xdr:rowOff>28575</xdr:rowOff>
              </from>
              <to>
                <xdr:col>37</xdr:col>
                <xdr:colOff>9525</xdr:colOff>
                <xdr:row>30</xdr:row>
                <xdr:rowOff>209550</xdr:rowOff>
              </to>
            </anchor>
          </controlPr>
        </control>
      </mc:Choice>
      <mc:Fallback>
        <control shapeId="4284" r:id="rId211" name="CheckBox76"/>
      </mc:Fallback>
    </mc:AlternateContent>
    <mc:AlternateContent xmlns:mc="http://schemas.openxmlformats.org/markup-compatibility/2006">
      <mc:Choice Requires="x14">
        <control shapeId="4285" r:id="rId213" name="CheckBox77">
          <controlPr defaultSize="0" autoLine="0" autoPict="0" r:id="rId214">
            <anchor moveWithCells="1">
              <from>
                <xdr:col>36</xdr:col>
                <xdr:colOff>28575</xdr:colOff>
                <xdr:row>30</xdr:row>
                <xdr:rowOff>28575</xdr:rowOff>
              </from>
              <to>
                <xdr:col>39</xdr:col>
                <xdr:colOff>114300</xdr:colOff>
                <xdr:row>30</xdr:row>
                <xdr:rowOff>200025</xdr:rowOff>
              </to>
            </anchor>
          </controlPr>
        </control>
      </mc:Choice>
      <mc:Fallback>
        <control shapeId="4285" r:id="rId213" name="CheckBox77"/>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filterMode="1">
    <tabColor rgb="FF00B050"/>
  </sheetPr>
  <dimension ref="A1:XFC2801"/>
  <sheetViews>
    <sheetView showGridLines="0" showRowColHeaders="0" tabSelected="1" showRuler="0" showWhiteSpace="0" view="pageLayout" zoomScaleNormal="100" workbookViewId="0">
      <selection activeCell="A54" sqref="A54:B56"/>
    </sheetView>
  </sheetViews>
  <sheetFormatPr defaultColWidth="0" defaultRowHeight="12" zeroHeight="1"/>
  <cols>
    <col min="1" max="34" width="1.75" style="1" customWidth="1"/>
    <col min="35" max="35" width="1.875" style="1" customWidth="1"/>
    <col min="36" max="43" width="1.75" style="1" customWidth="1"/>
    <col min="44" max="44" width="2.125" style="1" customWidth="1"/>
    <col min="45" max="47" width="1.75" style="1" customWidth="1"/>
    <col min="48" max="48" width="2" style="1" customWidth="1"/>
    <col min="49" max="55" width="1.625" style="1" customWidth="1"/>
    <col min="56" max="56" width="1.375" style="1" customWidth="1"/>
    <col min="57" max="57" width="0.375" style="1" hidden="1" customWidth="1"/>
    <col min="58" max="16383" width="3.625" style="1" hidden="1"/>
    <col min="16384" max="16384" width="0.375" style="1" customWidth="1"/>
  </cols>
  <sheetData>
    <row r="1" spans="1:90" ht="17.45" customHeight="1">
      <c r="A1" s="1588" t="s">
        <v>77</v>
      </c>
      <c r="B1" s="1589"/>
      <c r="C1" s="1589"/>
      <c r="D1" s="1589"/>
      <c r="E1" s="1589"/>
      <c r="F1" s="1589"/>
      <c r="G1" s="1589"/>
      <c r="H1" s="1589"/>
      <c r="I1" s="1589"/>
      <c r="J1" s="1589"/>
      <c r="K1" s="1589"/>
      <c r="L1" s="1589"/>
      <c r="M1" s="1589"/>
      <c r="N1" s="1589"/>
      <c r="O1" s="1589"/>
      <c r="P1" s="1589"/>
      <c r="Q1" s="1589"/>
      <c r="R1" s="1589"/>
      <c r="S1" s="1589"/>
      <c r="T1" s="1589"/>
      <c r="U1" s="1589"/>
      <c r="V1" s="1589"/>
      <c r="W1" s="1589"/>
      <c r="X1" s="1589"/>
      <c r="Y1" s="1589"/>
      <c r="Z1" s="1589"/>
      <c r="AA1" s="1589"/>
      <c r="AB1" s="1589"/>
      <c r="AC1" s="1589"/>
      <c r="AD1" s="1589"/>
      <c r="AE1" s="1589"/>
      <c r="AF1" s="1589"/>
      <c r="AG1" s="1589"/>
      <c r="AH1" s="1589"/>
      <c r="AI1" s="1589"/>
      <c r="AJ1" s="1589"/>
      <c r="AK1" s="1589"/>
      <c r="AL1" s="1589"/>
      <c r="AM1" s="1589"/>
      <c r="AN1" s="1589"/>
      <c r="AO1" s="1589"/>
      <c r="AP1" s="1590"/>
      <c r="AQ1" s="1571" t="s">
        <v>412</v>
      </c>
      <c r="AR1" s="1287"/>
      <c r="AS1" s="1287"/>
      <c r="AT1" s="1287"/>
      <c r="AU1" s="1287"/>
      <c r="AV1" s="1287"/>
      <c r="AW1" s="1288"/>
      <c r="AX1" s="1570"/>
      <c r="AY1" s="1350"/>
      <c r="AZ1" s="1350"/>
      <c r="BA1" s="1350"/>
      <c r="BB1" s="1350"/>
      <c r="BC1" s="1350"/>
      <c r="BD1" s="1351"/>
      <c r="CC1" s="1" t="b">
        <v>0</v>
      </c>
    </row>
    <row r="2" spans="1:90" ht="17.4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1592"/>
      <c r="Z2" s="1592"/>
      <c r="AA2" s="1592"/>
      <c r="AB2" s="1592"/>
      <c r="AC2" s="1592"/>
      <c r="AD2" s="1592"/>
      <c r="AE2" s="1592"/>
      <c r="AF2" s="1592"/>
      <c r="AG2" s="1592"/>
      <c r="AH2" s="1592"/>
      <c r="AI2" s="1592"/>
      <c r="AJ2" s="1592"/>
      <c r="AK2" s="1592"/>
      <c r="AL2" s="1592"/>
      <c r="AM2" s="1592"/>
      <c r="AN2" s="1592"/>
      <c r="AO2" s="1592"/>
      <c r="AP2" s="1593"/>
      <c r="AQ2" s="1279" t="s">
        <v>14</v>
      </c>
      <c r="AR2" s="1279"/>
      <c r="AS2" s="1279"/>
      <c r="AT2" s="1279"/>
      <c r="AU2" s="1279"/>
      <c r="AV2" s="1279"/>
      <c r="AW2" s="1280"/>
      <c r="AX2" s="1563"/>
      <c r="AY2" s="1353"/>
      <c r="AZ2" s="1353"/>
      <c r="BA2" s="1353"/>
      <c r="BB2" s="1353"/>
      <c r="BC2" s="1353"/>
      <c r="BD2" s="1564"/>
    </row>
    <row r="3" spans="1:90" ht="17.45" customHeight="1">
      <c r="A3" s="1267" t="s">
        <v>94</v>
      </c>
      <c r="B3" s="1268"/>
      <c r="C3" s="1553" t="s">
        <v>312</v>
      </c>
      <c r="D3" s="1554"/>
      <c r="E3" s="1554"/>
      <c r="F3" s="1554"/>
      <c r="G3" s="1554"/>
      <c r="H3" s="1555"/>
      <c r="I3" s="1389"/>
      <c r="J3" s="1389"/>
      <c r="K3" s="1389"/>
      <c r="L3" s="1389"/>
      <c r="M3" s="1547" t="s">
        <v>224</v>
      </c>
      <c r="N3" s="1389"/>
      <c r="O3" s="1389"/>
      <c r="P3" s="1389"/>
      <c r="Q3" s="1389"/>
      <c r="R3" s="1389"/>
      <c r="S3" s="1389"/>
      <c r="T3" s="1389"/>
      <c r="U3" s="1547" t="s">
        <v>225</v>
      </c>
      <c r="V3" s="1547"/>
      <c r="W3" s="1547"/>
      <c r="X3" s="1389"/>
      <c r="Y3" s="1389"/>
      <c r="Z3" s="1389"/>
      <c r="AA3" s="1389"/>
      <c r="AB3" s="1389"/>
      <c r="AC3" s="1389" t="s">
        <v>226</v>
      </c>
      <c r="AD3" s="1389"/>
      <c r="AE3" s="1389"/>
      <c r="AF3" s="1389"/>
      <c r="AG3" s="1389" t="s">
        <v>227</v>
      </c>
      <c r="AH3" s="1389"/>
      <c r="AI3" s="1389"/>
      <c r="AJ3" s="1389"/>
      <c r="AK3" s="1389" t="s">
        <v>228</v>
      </c>
      <c r="AL3" s="1389"/>
      <c r="AM3" s="1389"/>
      <c r="AN3" s="1389"/>
      <c r="AO3" s="1389" t="s">
        <v>229</v>
      </c>
      <c r="AP3" s="1558"/>
      <c r="AQ3" s="1263" t="s">
        <v>22</v>
      </c>
      <c r="AR3" s="1263"/>
      <c r="AS3" s="1263"/>
      <c r="AT3" s="1263"/>
      <c r="AU3" s="1263"/>
      <c r="AV3" s="1263"/>
      <c r="AW3" s="1264"/>
      <c r="AX3" s="1548"/>
      <c r="AY3" s="1514"/>
      <c r="AZ3" s="1514"/>
      <c r="BA3" s="1514"/>
      <c r="BB3" s="1514"/>
      <c r="BC3" s="1514"/>
      <c r="BD3" s="1562"/>
    </row>
    <row r="4" spans="1:90" ht="17.45" customHeight="1">
      <c r="A4" s="1253"/>
      <c r="B4" s="1252"/>
      <c r="C4" s="1279"/>
      <c r="D4" s="1279"/>
      <c r="E4" s="1279"/>
      <c r="F4" s="1279"/>
      <c r="G4" s="1279"/>
      <c r="H4" s="1280"/>
      <c r="I4" s="1546"/>
      <c r="J4" s="1546"/>
      <c r="K4" s="1546"/>
      <c r="L4" s="1546"/>
      <c r="M4" s="1546"/>
      <c r="N4" s="1546"/>
      <c r="O4" s="1546"/>
      <c r="P4" s="1546"/>
      <c r="Q4" s="1546"/>
      <c r="R4" s="1546"/>
      <c r="S4" s="1546"/>
      <c r="T4" s="1546"/>
      <c r="U4" s="1565"/>
      <c r="V4" s="1565"/>
      <c r="W4" s="1565"/>
      <c r="X4" s="1546"/>
      <c r="Y4" s="1546"/>
      <c r="Z4" s="1546"/>
      <c r="AA4" s="1546"/>
      <c r="AB4" s="1546"/>
      <c r="AC4" s="1546"/>
      <c r="AD4" s="1546"/>
      <c r="AE4" s="1546"/>
      <c r="AF4" s="1546"/>
      <c r="AG4" s="1546"/>
      <c r="AH4" s="1546"/>
      <c r="AI4" s="1546"/>
      <c r="AJ4" s="1546"/>
      <c r="AK4" s="1546"/>
      <c r="AL4" s="1546"/>
      <c r="AM4" s="1546"/>
      <c r="AN4" s="1546"/>
      <c r="AO4" s="1546"/>
      <c r="AP4" s="1559"/>
      <c r="AQ4" s="1279" t="s">
        <v>23</v>
      </c>
      <c r="AR4" s="1279"/>
      <c r="AS4" s="1279"/>
      <c r="AT4" s="1279"/>
      <c r="AU4" s="1279"/>
      <c r="AV4" s="1279"/>
      <c r="AW4" s="1280"/>
      <c r="AX4" s="1563"/>
      <c r="AY4" s="1353"/>
      <c r="AZ4" s="1353"/>
      <c r="BA4" s="1353"/>
      <c r="BB4" s="1353"/>
      <c r="BC4" s="1353"/>
      <c r="BD4" s="1564"/>
    </row>
    <row r="5" spans="1:90" ht="17.45" customHeight="1">
      <c r="A5" s="1253"/>
      <c r="B5" s="1252"/>
      <c r="C5" s="1263" t="s">
        <v>24</v>
      </c>
      <c r="D5" s="1263"/>
      <c r="E5" s="1263"/>
      <c r="F5" s="1263"/>
      <c r="G5" s="1263"/>
      <c r="H5" s="1264"/>
      <c r="I5" s="1484" t="s">
        <v>414</v>
      </c>
      <c r="J5" s="1361"/>
      <c r="K5" s="1361"/>
      <c r="L5" s="1361"/>
      <c r="M5" s="1361"/>
      <c r="N5" s="1362"/>
      <c r="O5" s="1548"/>
      <c r="P5" s="1514"/>
      <c r="Q5" s="1514"/>
      <c r="R5" s="1514"/>
      <c r="S5" s="1514"/>
      <c r="T5" s="1514"/>
      <c r="U5" s="1514"/>
      <c r="V5" s="1514"/>
      <c r="W5" s="1514"/>
      <c r="X5" s="1514"/>
      <c r="Y5" s="1514"/>
      <c r="Z5" s="1515"/>
      <c r="AA5" s="1397" t="s">
        <v>415</v>
      </c>
      <c r="AB5" s="1263"/>
      <c r="AC5" s="1263"/>
      <c r="AD5" s="1263"/>
      <c r="AE5" s="1263"/>
      <c r="AF5" s="1264"/>
      <c r="AG5" s="1557"/>
      <c r="AH5" s="1514"/>
      <c r="AI5" s="1514"/>
      <c r="AJ5" s="1514"/>
      <c r="AK5" s="1514"/>
      <c r="AL5" s="1514"/>
      <c r="AM5" s="1514"/>
      <c r="AN5" s="1514"/>
      <c r="AO5" s="1514"/>
      <c r="AP5" s="1515"/>
      <c r="AQ5" s="1263" t="s">
        <v>25</v>
      </c>
      <c r="AR5" s="1263"/>
      <c r="AS5" s="1263"/>
      <c r="AT5" s="1263"/>
      <c r="AU5" s="1263"/>
      <c r="AV5" s="1263"/>
      <c r="AW5" s="1264"/>
      <c r="AX5" s="1548"/>
      <c r="AY5" s="1514"/>
      <c r="AZ5" s="1514"/>
      <c r="BA5" s="1514"/>
      <c r="BB5" s="1514"/>
      <c r="BC5" s="1514"/>
      <c r="BD5" s="1562"/>
    </row>
    <row r="6" spans="1:90" ht="17.45" customHeight="1">
      <c r="A6" s="1253"/>
      <c r="B6" s="1252"/>
      <c r="C6" s="1556" t="s">
        <v>26</v>
      </c>
      <c r="D6" s="1263"/>
      <c r="E6" s="1263"/>
      <c r="F6" s="1263"/>
      <c r="G6" s="1263"/>
      <c r="H6" s="1264"/>
      <c r="I6" s="267"/>
      <c r="J6" s="222"/>
      <c r="K6" s="222"/>
      <c r="L6" s="222"/>
      <c r="M6" s="222"/>
      <c r="N6" s="222"/>
      <c r="O6" s="222"/>
      <c r="P6" s="222"/>
      <c r="Q6" s="1586"/>
      <c r="R6" s="1587"/>
      <c r="S6" s="1587"/>
      <c r="T6" s="222" t="s">
        <v>27</v>
      </c>
      <c r="U6" s="222"/>
      <c r="V6" s="222"/>
      <c r="W6" s="222"/>
      <c r="X6" s="222"/>
      <c r="Y6" s="222"/>
      <c r="Z6" s="223"/>
      <c r="AA6" s="1397" t="s">
        <v>448</v>
      </c>
      <c r="AB6" s="1262"/>
      <c r="AC6" s="1262"/>
      <c r="AD6" s="1262"/>
      <c r="AE6" s="1262"/>
      <c r="AF6" s="1398"/>
      <c r="AG6" s="1557"/>
      <c r="AH6" s="1514"/>
      <c r="AI6" s="1514"/>
      <c r="AJ6" s="1514"/>
      <c r="AK6" s="1514"/>
      <c r="AL6" s="1514"/>
      <c r="AM6" s="1514"/>
      <c r="AN6" s="1514"/>
      <c r="AO6" s="1514"/>
      <c r="AP6" s="1515"/>
      <c r="AQ6" s="1263" t="s">
        <v>29</v>
      </c>
      <c r="AR6" s="1263"/>
      <c r="AS6" s="1263"/>
      <c r="AT6" s="1263"/>
      <c r="AU6" s="1263"/>
      <c r="AV6" s="1263"/>
      <c r="AW6" s="1264"/>
      <c r="AX6" s="1513"/>
      <c r="AY6" s="1514"/>
      <c r="AZ6" s="1514"/>
      <c r="BA6" s="1514"/>
      <c r="BB6" s="1514"/>
      <c r="BC6" s="1514"/>
      <c r="BD6" s="1562"/>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row>
    <row r="7" spans="1:90" ht="17.45" customHeight="1">
      <c r="A7" s="1253"/>
      <c r="B7" s="1252"/>
      <c r="C7" s="1556" t="s">
        <v>30</v>
      </c>
      <c r="D7" s="1263"/>
      <c r="E7" s="1263"/>
      <c r="F7" s="1263"/>
      <c r="G7" s="1263"/>
      <c r="H7" s="1264"/>
      <c r="I7" s="395"/>
      <c r="J7" s="396"/>
      <c r="K7" s="396"/>
      <c r="L7" s="396"/>
      <c r="M7" s="396"/>
      <c r="N7" s="396"/>
      <c r="O7" s="396"/>
      <c r="P7" s="396"/>
      <c r="Q7" s="1586"/>
      <c r="R7" s="1586"/>
      <c r="S7" s="1586"/>
      <c r="T7" s="1458" t="s">
        <v>27</v>
      </c>
      <c r="U7" s="1458"/>
      <c r="V7" s="1458"/>
      <c r="W7" s="1458"/>
      <c r="X7" s="1458"/>
      <c r="Y7" s="1458"/>
      <c r="Z7" s="1459"/>
      <c r="AA7" s="1582" t="s">
        <v>31</v>
      </c>
      <c r="AB7" s="1583"/>
      <c r="AC7" s="1583"/>
      <c r="AD7" s="1583"/>
      <c r="AE7" s="1583"/>
      <c r="AF7" s="1583"/>
      <c r="AG7" s="1532"/>
      <c r="AH7" s="1533"/>
      <c r="AI7" s="1533"/>
      <c r="AJ7" s="1533"/>
      <c r="AK7" s="1533"/>
      <c r="AL7" s="1533"/>
      <c r="AM7" s="1533"/>
      <c r="AN7" s="1533"/>
      <c r="AO7" s="1533"/>
      <c r="AP7" s="1533"/>
      <c r="AQ7" s="1533"/>
      <c r="AR7" s="1533"/>
      <c r="AS7" s="1533"/>
      <c r="AT7" s="1533"/>
      <c r="AU7" s="1533"/>
      <c r="AV7" s="1533"/>
      <c r="AW7" s="1533"/>
      <c r="AX7" s="1533"/>
      <c r="AY7" s="1533"/>
      <c r="AZ7" s="1534"/>
      <c r="BA7" s="1301" t="s">
        <v>463</v>
      </c>
      <c r="BB7" s="1302"/>
      <c r="BC7" s="1302"/>
      <c r="BD7" s="1311"/>
      <c r="BG7" s="3"/>
      <c r="BH7" s="3"/>
      <c r="BI7" s="3"/>
      <c r="BJ7" s="45"/>
      <c r="BK7" s="46"/>
      <c r="BL7" s="46"/>
      <c r="BM7" s="46"/>
      <c r="BN7" s="46"/>
      <c r="BO7" s="46"/>
      <c r="BP7" s="46"/>
      <c r="BQ7" s="46"/>
      <c r="BR7" s="46"/>
      <c r="BS7" s="46"/>
      <c r="BT7" s="46"/>
      <c r="BU7" s="46"/>
      <c r="BV7" s="46"/>
      <c r="BW7" s="46"/>
      <c r="BX7" s="46"/>
      <c r="BY7" s="46"/>
      <c r="BZ7" s="46"/>
      <c r="CA7" s="46"/>
      <c r="CB7" s="3"/>
      <c r="CC7" s="3"/>
      <c r="CD7" s="3"/>
      <c r="CE7" s="3"/>
      <c r="CF7" s="3"/>
      <c r="CG7" s="3"/>
      <c r="CH7" s="3"/>
      <c r="CI7" s="3"/>
      <c r="CJ7" s="3"/>
      <c r="CK7" s="3"/>
      <c r="CL7" s="3"/>
    </row>
    <row r="8" spans="1:90" ht="17.45" customHeight="1">
      <c r="A8" s="1253"/>
      <c r="B8" s="1252"/>
      <c r="C8" s="1263" t="s">
        <v>32</v>
      </c>
      <c r="D8" s="1263"/>
      <c r="E8" s="1263"/>
      <c r="F8" s="1263"/>
      <c r="G8" s="1263"/>
      <c r="H8" s="1264"/>
      <c r="I8" s="395"/>
      <c r="J8" s="396"/>
      <c r="K8" s="396"/>
      <c r="L8" s="396"/>
      <c r="M8" s="396"/>
      <c r="N8" s="396"/>
      <c r="O8" s="396"/>
      <c r="P8" s="396"/>
      <c r="Q8" s="1586"/>
      <c r="R8" s="1586"/>
      <c r="S8" s="1586"/>
      <c r="T8" s="1458" t="s">
        <v>27</v>
      </c>
      <c r="U8" s="1458"/>
      <c r="V8" s="1458"/>
      <c r="W8" s="1458"/>
      <c r="X8" s="1458"/>
      <c r="Y8" s="1458"/>
      <c r="Z8" s="1459"/>
      <c r="AA8" s="1584"/>
      <c r="AB8" s="1585"/>
      <c r="AC8" s="1585"/>
      <c r="AD8" s="1585"/>
      <c r="AE8" s="1585"/>
      <c r="AF8" s="1585"/>
      <c r="AG8" s="1527" t="s">
        <v>152</v>
      </c>
      <c r="AH8" s="1528"/>
      <c r="AI8" s="1528"/>
      <c r="AJ8" s="1528"/>
      <c r="AK8" s="1528"/>
      <c r="AL8" s="1528"/>
      <c r="AM8" s="1528"/>
      <c r="AN8" s="1528"/>
      <c r="AO8" s="1528"/>
      <c r="AP8" s="1528"/>
      <c r="AQ8" s="1528"/>
      <c r="AR8" s="1528"/>
      <c r="AS8" s="1528"/>
      <c r="AT8" s="1528"/>
      <c r="AU8" s="1528"/>
      <c r="AV8" s="1528"/>
      <c r="AW8" s="1528"/>
      <c r="AX8" s="1528"/>
      <c r="AY8" s="1528"/>
      <c r="AZ8" s="1529">
        <v>0</v>
      </c>
      <c r="BA8" s="629" t="str">
        <f>IF(AZ8=0,"",(CHOOSE(AZ8,1,0.5,0.1)))</f>
        <v/>
      </c>
      <c r="BB8" s="629"/>
      <c r="BC8" s="629"/>
      <c r="BD8" s="1315"/>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row>
    <row r="9" spans="1:90" ht="17.45" customHeight="1">
      <c r="A9" s="1254"/>
      <c r="B9" s="1255"/>
      <c r="C9" s="1338" t="s">
        <v>33</v>
      </c>
      <c r="D9" s="1338"/>
      <c r="E9" s="1338"/>
      <c r="F9" s="1338"/>
      <c r="G9" s="1338"/>
      <c r="H9" s="1339"/>
      <c r="I9" s="1426"/>
      <c r="J9" s="1427"/>
      <c r="K9" s="1427"/>
      <c r="L9" s="1427"/>
      <c r="M9" s="1427"/>
      <c r="N9" s="1427"/>
      <c r="O9" s="1427"/>
      <c r="P9" s="1427"/>
      <c r="Q9" s="1427"/>
      <c r="R9" s="1427"/>
      <c r="S9" s="1427"/>
      <c r="T9" s="1427"/>
      <c r="U9" s="1427"/>
      <c r="V9" s="1427"/>
      <c r="W9" s="1427"/>
      <c r="X9" s="1427"/>
      <c r="Y9" s="1427"/>
      <c r="Z9" s="1427"/>
      <c r="AA9" s="1427"/>
      <c r="AB9" s="1427"/>
      <c r="AC9" s="1427"/>
      <c r="AD9" s="1427"/>
      <c r="AE9" s="1427"/>
      <c r="AF9" s="1427"/>
      <c r="AG9" s="1427"/>
      <c r="AH9" s="1427"/>
      <c r="AI9" s="1427"/>
      <c r="AJ9" s="1427"/>
      <c r="AK9" s="1427"/>
      <c r="AL9" s="1427"/>
      <c r="AM9" s="1427"/>
      <c r="AN9" s="1427"/>
      <c r="AO9" s="1427"/>
      <c r="AP9" s="1427"/>
      <c r="AQ9" s="1537"/>
      <c r="AR9" s="1522" t="s">
        <v>34</v>
      </c>
      <c r="AS9" s="1523"/>
      <c r="AT9" s="1523"/>
      <c r="AU9" s="1523"/>
      <c r="AV9" s="1523"/>
      <c r="AW9" s="1523"/>
      <c r="AX9" s="1524"/>
      <c r="AY9" s="1560"/>
      <c r="AZ9" s="1561"/>
      <c r="BA9" s="1561"/>
      <c r="BB9" s="1561"/>
      <c r="BC9" s="1525" t="s">
        <v>127</v>
      </c>
      <c r="BD9" s="1526"/>
      <c r="BG9" s="3"/>
      <c r="BH9" s="6"/>
      <c r="BI9" s="6"/>
      <c r="BJ9" s="6"/>
      <c r="BK9" s="6"/>
      <c r="BL9" s="6"/>
      <c r="BM9" s="6"/>
      <c r="BN9" s="6"/>
      <c r="BO9" s="6"/>
      <c r="BP9" s="6"/>
      <c r="BQ9" s="6"/>
      <c r="BR9" s="6"/>
      <c r="BS9" s="6"/>
      <c r="BT9" s="47"/>
      <c r="BU9" s="6"/>
      <c r="BV9" s="6"/>
      <c r="BW9" s="6"/>
      <c r="BX9" s="6"/>
      <c r="BY9" s="6"/>
      <c r="BZ9" s="6"/>
      <c r="CA9" s="6"/>
      <c r="CB9" s="6"/>
      <c r="CC9" s="6"/>
      <c r="CD9" s="6"/>
      <c r="CE9" s="6"/>
      <c r="CF9" s="6"/>
      <c r="CG9" s="6"/>
      <c r="CH9" s="6"/>
      <c r="CI9" s="6"/>
      <c r="CJ9" s="6"/>
      <c r="CK9" s="3"/>
      <c r="CL9" s="3"/>
    </row>
    <row r="10" spans="1:90" ht="17.45" customHeight="1">
      <c r="A10" s="1251" t="s">
        <v>92</v>
      </c>
      <c r="B10" s="1252"/>
      <c r="C10" s="1287" t="s">
        <v>5</v>
      </c>
      <c r="D10" s="1287"/>
      <c r="E10" s="1287"/>
      <c r="F10" s="1287"/>
      <c r="G10" s="1287"/>
      <c r="H10" s="1288"/>
      <c r="I10" s="1576"/>
      <c r="J10" s="1577"/>
      <c r="K10" s="1577"/>
      <c r="L10" s="1577"/>
      <c r="M10" s="1577"/>
      <c r="N10" s="1577"/>
      <c r="O10" s="1577"/>
      <c r="P10" s="1577"/>
      <c r="Q10" s="1577"/>
      <c r="R10" s="1577"/>
      <c r="S10" s="1577"/>
      <c r="T10" s="1577"/>
      <c r="U10" s="1577"/>
      <c r="V10" s="1577"/>
      <c r="W10" s="1577"/>
      <c r="X10" s="1577"/>
      <c r="Y10" s="1577"/>
      <c r="Z10" s="1577"/>
      <c r="AA10" s="1577"/>
      <c r="AB10" s="1577"/>
      <c r="AC10" s="1577"/>
      <c r="AD10" s="1577"/>
      <c r="AE10" s="1577"/>
      <c r="AF10" s="1577"/>
      <c r="AG10" s="1577"/>
      <c r="AH10" s="1577"/>
      <c r="AI10" s="1577"/>
      <c r="AJ10" s="1577"/>
      <c r="AK10" s="1577"/>
      <c r="AL10" s="1580"/>
      <c r="AM10" s="1580"/>
      <c r="AN10" s="1580"/>
      <c r="AO10" s="1580"/>
      <c r="AP10" s="1580"/>
      <c r="AQ10" s="1580"/>
      <c r="AR10" s="1580"/>
      <c r="AS10" s="1580"/>
      <c r="AT10" s="1580"/>
      <c r="AU10" s="1580"/>
      <c r="AV10" s="1580"/>
      <c r="AW10" s="1580"/>
      <c r="AX10" s="1580"/>
      <c r="AY10" s="1580"/>
      <c r="AZ10" s="1580"/>
      <c r="BA10" s="1580"/>
      <c r="BB10" s="1530" t="s">
        <v>178</v>
      </c>
      <c r="BC10" s="1530"/>
      <c r="BD10" s="1531">
        <v>0</v>
      </c>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row>
    <row r="11" spans="1:90" ht="17.45" customHeight="1">
      <c r="A11" s="1253"/>
      <c r="B11" s="1252"/>
      <c r="C11" s="1263" t="s">
        <v>6</v>
      </c>
      <c r="D11" s="1263"/>
      <c r="E11" s="1263"/>
      <c r="F11" s="1263"/>
      <c r="G11" s="1263"/>
      <c r="H11" s="1264"/>
      <c r="I11" s="1454"/>
      <c r="J11" s="1455"/>
      <c r="K11" s="1455"/>
      <c r="L11" s="1455"/>
      <c r="M11" s="1455"/>
      <c r="N11" s="1455"/>
      <c r="O11" s="1455"/>
      <c r="P11" s="1455"/>
      <c r="Q11" s="1455"/>
      <c r="R11" s="1455"/>
      <c r="S11" s="1455"/>
      <c r="T11" s="1455"/>
      <c r="U11" s="1455"/>
      <c r="V11" s="1455"/>
      <c r="W11" s="1455"/>
      <c r="X11" s="1455"/>
      <c r="Y11" s="1455"/>
      <c r="Z11" s="1455"/>
      <c r="AA11" s="1455"/>
      <c r="AB11" s="1455"/>
      <c r="AC11" s="1455"/>
      <c r="AD11" s="1455"/>
      <c r="AE11" s="1455"/>
      <c r="AF11" s="1455"/>
      <c r="AG11" s="1455"/>
      <c r="AH11" s="1455"/>
      <c r="AI11" s="1455"/>
      <c r="AJ11" s="1455"/>
      <c r="AK11" s="1458"/>
      <c r="AL11" s="1458"/>
      <c r="AM11" s="1458"/>
      <c r="AN11" s="1458"/>
      <c r="AO11" s="1458"/>
      <c r="AP11" s="1458"/>
      <c r="AQ11" s="1458"/>
      <c r="AR11" s="1458"/>
      <c r="AS11" s="1458"/>
      <c r="AT11" s="1458"/>
      <c r="AU11" s="224" t="s">
        <v>164</v>
      </c>
      <c r="AV11" s="1249" t="s">
        <v>406</v>
      </c>
      <c r="AW11" s="1249"/>
      <c r="AX11" s="1249"/>
      <c r="AY11" s="1250"/>
      <c r="AZ11" s="1516"/>
      <c r="BA11" s="1516"/>
      <c r="BB11" s="1516"/>
      <c r="BC11" s="1503" t="s">
        <v>196</v>
      </c>
      <c r="BD11" s="154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row>
    <row r="12" spans="1:90" ht="17.45" customHeight="1">
      <c r="A12" s="1253"/>
      <c r="B12" s="1252"/>
      <c r="C12" s="1549" t="s">
        <v>230</v>
      </c>
      <c r="D12" s="1549"/>
      <c r="E12" s="1549"/>
      <c r="F12" s="1549"/>
      <c r="G12" s="1549"/>
      <c r="H12" s="1550"/>
      <c r="I12" s="1513"/>
      <c r="J12" s="1514"/>
      <c r="K12" s="1514"/>
      <c r="L12" s="1514"/>
      <c r="M12" s="1514"/>
      <c r="N12" s="1514"/>
      <c r="O12" s="1514"/>
      <c r="P12" s="1514"/>
      <c r="Q12" s="1514"/>
      <c r="R12" s="1514"/>
      <c r="S12" s="1514"/>
      <c r="T12" s="1514"/>
      <c r="U12" s="1515"/>
      <c r="V12" s="1484" t="s">
        <v>138</v>
      </c>
      <c r="W12" s="1484"/>
      <c r="X12" s="1485"/>
      <c r="Y12" s="1578" t="s">
        <v>140</v>
      </c>
      <c r="Z12" s="1579"/>
      <c r="AA12" s="1579"/>
      <c r="AB12" s="1579"/>
      <c r="AC12" s="1579"/>
      <c r="AD12" s="1579"/>
      <c r="AE12" s="1579"/>
      <c r="AF12" s="1579"/>
      <c r="AG12" s="1579"/>
      <c r="AH12" s="1579"/>
      <c r="AI12" s="1579"/>
      <c r="AJ12" s="1579"/>
      <c r="AK12" s="1579"/>
      <c r="AL12" s="1579"/>
      <c r="AM12" s="1579"/>
      <c r="AN12" s="1579"/>
      <c r="AO12" s="1579"/>
      <c r="AP12" s="1581"/>
      <c r="AQ12" s="1581"/>
      <c r="AR12" s="1581"/>
      <c r="AS12" s="1581"/>
      <c r="AT12" s="1581"/>
      <c r="AU12" s="225" t="s">
        <v>160</v>
      </c>
      <c r="AV12" s="1249" t="s">
        <v>232</v>
      </c>
      <c r="AW12" s="1249"/>
      <c r="AX12" s="1249"/>
      <c r="AY12" s="1250"/>
      <c r="AZ12" s="1513"/>
      <c r="BA12" s="1514"/>
      <c r="BB12" s="1514"/>
      <c r="BC12" s="1544" t="s">
        <v>197</v>
      </c>
      <c r="BD12" s="1545"/>
      <c r="BH12" s="25"/>
      <c r="BI12" s="25"/>
      <c r="BJ12" s="25"/>
      <c r="BK12" s="25"/>
      <c r="BL12" s="25"/>
      <c r="BM12" s="25"/>
      <c r="BN12" s="25"/>
      <c r="BO12" s="25"/>
      <c r="BP12" s="25"/>
      <c r="BQ12" s="25"/>
      <c r="BR12" s="25"/>
      <c r="BS12" s="25"/>
      <c r="BT12" s="25"/>
      <c r="BU12" s="25"/>
      <c r="BV12" s="25"/>
      <c r="BW12" s="25"/>
      <c r="BX12" s="25"/>
      <c r="BY12" s="25"/>
      <c r="BZ12" s="25"/>
      <c r="CA12" s="25"/>
    </row>
    <row r="13" spans="1:90" ht="17.45" customHeight="1">
      <c r="A13" s="1253"/>
      <c r="B13" s="1252"/>
      <c r="C13" s="1506" t="s">
        <v>36</v>
      </c>
      <c r="D13" s="1506"/>
      <c r="E13" s="1506"/>
      <c r="F13" s="1506"/>
      <c r="G13" s="1506"/>
      <c r="H13" s="1507"/>
      <c r="I13" s="1484" t="s">
        <v>81</v>
      </c>
      <c r="J13" s="1484"/>
      <c r="K13" s="1484"/>
      <c r="L13" s="1484"/>
      <c r="M13" s="1484"/>
      <c r="N13" s="1484"/>
      <c r="O13" s="1484"/>
      <c r="P13" s="1485"/>
      <c r="Q13" s="1284" t="s">
        <v>82</v>
      </c>
      <c r="R13" s="1285"/>
      <c r="S13" s="1285"/>
      <c r="T13" s="1285"/>
      <c r="U13" s="1285"/>
      <c r="V13" s="1285"/>
      <c r="W13" s="1285"/>
      <c r="X13" s="1285"/>
      <c r="Y13" s="1284" t="s">
        <v>83</v>
      </c>
      <c r="Z13" s="1285"/>
      <c r="AA13" s="1285"/>
      <c r="AB13" s="1285"/>
      <c r="AC13" s="1285"/>
      <c r="AD13" s="1285"/>
      <c r="AE13" s="1285"/>
      <c r="AF13" s="1286"/>
      <c r="AG13" s="1538" t="s">
        <v>452</v>
      </c>
      <c r="AH13" s="1539"/>
      <c r="AI13" s="1539"/>
      <c r="AJ13" s="1540"/>
      <c r="AK13" s="1301" t="s">
        <v>464</v>
      </c>
      <c r="AL13" s="1302"/>
      <c r="AM13" s="1302"/>
      <c r="AN13" s="1303"/>
      <c r="AO13" s="1484" t="s">
        <v>143</v>
      </c>
      <c r="AP13" s="1484"/>
      <c r="AQ13" s="1484"/>
      <c r="AR13" s="1484"/>
      <c r="AS13" s="1484"/>
      <c r="AT13" s="1485"/>
      <c r="AU13" s="1539" t="s">
        <v>80</v>
      </c>
      <c r="AV13" s="1539"/>
      <c r="AW13" s="1539"/>
      <c r="AX13" s="1539"/>
      <c r="AY13" s="1539"/>
      <c r="AZ13" s="1539"/>
      <c r="BA13" s="1539"/>
      <c r="BB13" s="1539"/>
      <c r="BC13" s="1539"/>
      <c r="BD13" s="1762"/>
      <c r="BH13" s="29"/>
      <c r="BI13" s="29"/>
      <c r="BJ13" s="29"/>
      <c r="BK13" s="29"/>
      <c r="BL13" s="29"/>
      <c r="BM13" s="29"/>
      <c r="BN13" s="29"/>
      <c r="BO13" s="29"/>
      <c r="BP13" s="29"/>
      <c r="BQ13" s="25"/>
      <c r="BR13" s="25"/>
      <c r="BS13" s="25"/>
      <c r="BT13" s="25"/>
      <c r="BU13" s="25"/>
      <c r="BV13" s="25"/>
      <c r="BW13" s="25"/>
      <c r="BX13" s="25"/>
      <c r="BY13" s="25"/>
      <c r="BZ13" s="25"/>
      <c r="CA13" s="25"/>
    </row>
    <row r="14" spans="1:90" ht="17.45" customHeight="1">
      <c r="A14" s="1253"/>
      <c r="B14" s="1252"/>
      <c r="C14" s="1279"/>
      <c r="D14" s="1279"/>
      <c r="E14" s="1279"/>
      <c r="F14" s="1279"/>
      <c r="G14" s="1279"/>
      <c r="H14" s="1280"/>
      <c r="I14" s="1516"/>
      <c r="J14" s="1516"/>
      <c r="K14" s="1516"/>
      <c r="L14" s="226" t="s">
        <v>453</v>
      </c>
      <c r="M14" s="1517"/>
      <c r="N14" s="1517"/>
      <c r="O14" s="416" t="s">
        <v>231</v>
      </c>
      <c r="P14" s="227"/>
      <c r="Q14" s="1536"/>
      <c r="R14" s="1516"/>
      <c r="S14" s="1516"/>
      <c r="T14" s="226" t="s">
        <v>0</v>
      </c>
      <c r="U14" s="1517"/>
      <c r="V14" s="1517"/>
      <c r="W14" s="416" t="s">
        <v>231</v>
      </c>
      <c r="X14" s="227"/>
      <c r="Y14" s="1536"/>
      <c r="Z14" s="1516"/>
      <c r="AA14" s="1516"/>
      <c r="AB14" s="228" t="s">
        <v>126</v>
      </c>
      <c r="AC14" s="1517"/>
      <c r="AD14" s="1517"/>
      <c r="AE14" s="1551" t="s">
        <v>231</v>
      </c>
      <c r="AF14" s="1552"/>
      <c r="AG14" s="1536"/>
      <c r="AH14" s="1516"/>
      <c r="AI14" s="1516"/>
      <c r="AJ14" s="229" t="s">
        <v>196</v>
      </c>
      <c r="AK14" s="1541" t="str">
        <f>IF(OR(BD10 = 3, BD10 = 4, BD10 = 5), 0.1, IF(I14="","",IF(AND(BD10=1,S17=2,I14&lt;=1.6),1,IF(AND(BD10=1,S17=2,I14&lt;=2),0.7,IF(AND(BD10=1,S17=2,I14&lt;=2.2),0.5,IF(AND(BD10=1,S17=2,I14&gt;2.2),0.1,IF(AND(BD10=1,AG18&lt;=3.4,I14&lt;=2.2),1,IF(AND(BD10=1,AG18&lt;=3.4,I14&gt;2.2),0.5,IF(AND(BD10=1,AG18&lt;=6,I14&lt;=1.6),1,IF(AND(BD10=1,AG18&lt;=6,I14&lt;=2),0.8,IF(AND(BD10=1,AG18&lt;=6,I14&lt;=2.2),0.7,IF(AND(BD10=1,AG18&lt;=6,I14&gt;2.2),0.3,IF(AND(BD10=1,AG18&gt;6,I14&lt;=1.6),1,IF(AND(BD10=1,AG18&gt;6,I14&lt;=2),0.7,IF(AND(BD10=1,AG18&gt;6,I14&lt;=2.2),0.5,IF(AND(BD10=1,AG18&gt;6,I14&gt;2.2),0.1,IF(BD10&gt;=3,0.1,IF(AND(BD10=2,AZ11&gt;=1,I14&gt;1.6),0.1,IF(AND(BD10=2,AZ11&gt;=1,I14&lt;=1.2),0.8,IF(AND(BD10=2,AZ11&gt;=1,1.2&lt;I14,I14&lt;=1.6),0.5,IF(AND(BD10=2,AZ11+I14&gt;2.2),0.1)))))))))))))))))))))</f>
        <v/>
      </c>
      <c r="AL14" s="1541"/>
      <c r="AM14" s="1541"/>
      <c r="AN14" s="1542"/>
      <c r="AO14" s="1249" t="s">
        <v>142</v>
      </c>
      <c r="AP14" s="1249"/>
      <c r="AQ14" s="1250"/>
      <c r="AR14" s="1535"/>
      <c r="AS14" s="1517"/>
      <c r="AT14" s="230" t="s">
        <v>197</v>
      </c>
      <c r="AU14" s="1759"/>
      <c r="AV14" s="1760"/>
      <c r="AW14" s="1760"/>
      <c r="AX14" s="1760"/>
      <c r="AY14" s="1760"/>
      <c r="AZ14" s="1760"/>
      <c r="BA14" s="1760"/>
      <c r="BB14" s="1760"/>
      <c r="BC14" s="1760"/>
      <c r="BD14" s="1761"/>
      <c r="BH14" s="7"/>
      <c r="BI14" s="13"/>
      <c r="BJ14" s="13"/>
      <c r="BK14" s="13"/>
      <c r="BL14" s="13"/>
      <c r="BM14" s="7"/>
      <c r="BN14" s="13"/>
      <c r="BO14" s="13"/>
      <c r="BP14" s="13"/>
      <c r="BQ14" s="25"/>
      <c r="BR14" s="25"/>
      <c r="BS14" s="25"/>
      <c r="BT14" s="25"/>
      <c r="BU14" s="25"/>
      <c r="BV14" s="25"/>
      <c r="BW14" s="25"/>
      <c r="BX14" s="25"/>
      <c r="BY14" s="25"/>
      <c r="BZ14" s="25"/>
      <c r="CA14" s="25"/>
    </row>
    <row r="15" spans="1:90" ht="17.45" customHeight="1">
      <c r="A15" s="1253"/>
      <c r="B15" s="1252"/>
      <c r="C15" s="1827" t="s">
        <v>37</v>
      </c>
      <c r="D15" s="1554"/>
      <c r="E15" s="1554"/>
      <c r="F15" s="1554"/>
      <c r="G15" s="1554"/>
      <c r="H15" s="1555"/>
      <c r="I15" s="1484"/>
      <c r="J15" s="1484"/>
      <c r="K15" s="1484"/>
      <c r="L15" s="1484"/>
      <c r="M15" s="1484"/>
      <c r="N15" s="1484"/>
      <c r="O15" s="1484"/>
      <c r="P15" s="1484"/>
      <c r="Q15" s="1484"/>
      <c r="R15" s="1484"/>
      <c r="S15" s="1484"/>
      <c r="T15" s="1484"/>
      <c r="U15" s="1485"/>
      <c r="V15" s="1539"/>
      <c r="W15" s="1539"/>
      <c r="X15" s="1539"/>
      <c r="Y15" s="1539"/>
      <c r="Z15" s="1539"/>
      <c r="AA15" s="1539"/>
      <c r="AB15" s="1539"/>
      <c r="AC15" s="1539"/>
      <c r="AD15" s="1539"/>
      <c r="AE15" s="1539"/>
      <c r="AF15" s="1539"/>
      <c r="AG15" s="1539"/>
      <c r="AH15" s="1539"/>
      <c r="AI15" s="1539"/>
      <c r="AJ15" s="1540"/>
      <c r="AK15" s="1285" t="s">
        <v>88</v>
      </c>
      <c r="AL15" s="1285"/>
      <c r="AM15" s="1285"/>
      <c r="AN15" s="1286"/>
      <c r="AO15" s="1285" t="s">
        <v>141</v>
      </c>
      <c r="AP15" s="1285"/>
      <c r="AQ15" s="1286"/>
      <c r="AR15" s="1756"/>
      <c r="AS15" s="1757"/>
      <c r="AT15" s="231" t="s">
        <v>197</v>
      </c>
      <c r="AU15" s="1443"/>
      <c r="AV15" s="1353"/>
      <c r="AW15" s="1353"/>
      <c r="AX15" s="1353"/>
      <c r="AY15" s="1353"/>
      <c r="AZ15" s="1353"/>
      <c r="BA15" s="1353"/>
      <c r="BB15" s="1353"/>
      <c r="BC15" s="1353"/>
      <c r="BD15" s="1564"/>
      <c r="BH15" s="7"/>
      <c r="BI15" s="13"/>
      <c r="BJ15" s="13"/>
      <c r="BK15" s="13"/>
      <c r="BL15" s="13"/>
      <c r="BM15" s="7"/>
      <c r="BN15" s="8"/>
      <c r="BO15" s="8"/>
      <c r="BP15" s="8"/>
      <c r="BQ15" s="25"/>
      <c r="BR15" s="25"/>
      <c r="BS15" s="25"/>
      <c r="BT15" s="25"/>
      <c r="BU15" s="25"/>
      <c r="BV15" s="25"/>
      <c r="BW15" s="25"/>
      <c r="BX15" s="25"/>
      <c r="BY15" s="25"/>
      <c r="BZ15" s="25"/>
      <c r="CA15" s="25"/>
    </row>
    <row r="16" spans="1:90" ht="17.45" customHeight="1">
      <c r="A16" s="1253"/>
      <c r="B16" s="1252"/>
      <c r="C16" s="1279"/>
      <c r="D16" s="1279"/>
      <c r="E16" s="1279"/>
      <c r="F16" s="1279"/>
      <c r="G16" s="1279"/>
      <c r="H16" s="1280"/>
      <c r="I16" s="1513"/>
      <c r="J16" s="1514"/>
      <c r="K16" s="1514"/>
      <c r="L16" s="1514"/>
      <c r="M16" s="1514"/>
      <c r="N16" s="1514"/>
      <c r="O16" s="1514"/>
      <c r="P16" s="1514"/>
      <c r="Q16" s="1514"/>
      <c r="R16" s="1514"/>
      <c r="S16" s="1514"/>
      <c r="T16" s="1514"/>
      <c r="U16" s="1515"/>
      <c r="V16" s="1513"/>
      <c r="W16" s="1514"/>
      <c r="X16" s="1514"/>
      <c r="Y16" s="1514"/>
      <c r="Z16" s="1514"/>
      <c r="AA16" s="1514"/>
      <c r="AB16" s="232" t="s">
        <v>449</v>
      </c>
      <c r="AC16" s="233"/>
      <c r="AD16" s="234"/>
      <c r="AE16" s="1517"/>
      <c r="AF16" s="1517"/>
      <c r="AG16" s="397" t="s">
        <v>313</v>
      </c>
      <c r="AH16" s="1517"/>
      <c r="AI16" s="1517"/>
      <c r="AJ16" s="230" t="s">
        <v>197</v>
      </c>
      <c r="AK16" s="1517"/>
      <c r="AL16" s="1517"/>
      <c r="AM16" s="1517"/>
      <c r="AN16" s="230" t="s">
        <v>197</v>
      </c>
      <c r="AO16" s="1483" t="s">
        <v>144</v>
      </c>
      <c r="AP16" s="1484"/>
      <c r="AQ16" s="1484"/>
      <c r="AR16" s="1484"/>
      <c r="AS16" s="1484"/>
      <c r="AT16" s="1484"/>
      <c r="AU16" s="1484"/>
      <c r="AV16" s="1484"/>
      <c r="AW16" s="1484"/>
      <c r="AX16" s="1485"/>
      <c r="AY16" s="1763"/>
      <c r="AZ16" s="1764"/>
      <c r="BA16" s="1764"/>
      <c r="BB16" s="1764"/>
      <c r="BC16" s="1551" t="s">
        <v>197</v>
      </c>
      <c r="BD16" s="1758"/>
      <c r="BH16" s="25"/>
      <c r="BI16" s="25"/>
      <c r="BJ16" s="25"/>
      <c r="BK16" s="25"/>
      <c r="BL16" s="25"/>
      <c r="BM16" s="25"/>
      <c r="BN16" s="25"/>
      <c r="BO16" s="25"/>
      <c r="BP16" s="25"/>
      <c r="BQ16" s="25"/>
      <c r="BR16" s="25"/>
      <c r="BS16" s="25"/>
      <c r="BT16" s="25"/>
      <c r="BU16" s="25"/>
      <c r="BV16" s="25"/>
      <c r="BW16" s="25"/>
      <c r="BX16" s="25"/>
      <c r="BY16" s="25"/>
      <c r="BZ16" s="25"/>
      <c r="CA16" s="25"/>
    </row>
    <row r="17" spans="1:79" ht="17.45" customHeight="1">
      <c r="A17" s="1253"/>
      <c r="B17" s="1252"/>
      <c r="C17" s="1506" t="s">
        <v>9</v>
      </c>
      <c r="D17" s="1506"/>
      <c r="E17" s="1506"/>
      <c r="F17" s="1506"/>
      <c r="G17" s="1506"/>
      <c r="H17" s="1507"/>
      <c r="I17" s="1440"/>
      <c r="J17" s="1441"/>
      <c r="K17" s="1442"/>
      <c r="L17" s="1510" t="s">
        <v>7</v>
      </c>
      <c r="M17" s="1239"/>
      <c r="N17" s="1440"/>
      <c r="O17" s="1441"/>
      <c r="P17" s="1442"/>
      <c r="Q17" s="1510" t="s">
        <v>8</v>
      </c>
      <c r="R17" s="1239"/>
      <c r="S17" s="1445">
        <v>0</v>
      </c>
      <c r="T17" s="1446"/>
      <c r="U17" s="1446"/>
      <c r="V17" s="1446"/>
      <c r="W17" s="1446"/>
      <c r="X17" s="1446"/>
      <c r="Y17" s="1446"/>
      <c r="Z17" s="1446"/>
      <c r="AA17" s="1446"/>
      <c r="AB17" s="1447"/>
      <c r="AC17" s="1285" t="s">
        <v>85</v>
      </c>
      <c r="AD17" s="1285"/>
      <c r="AE17" s="1285"/>
      <c r="AF17" s="1286"/>
      <c r="AG17" s="1285" t="s">
        <v>101</v>
      </c>
      <c r="AH17" s="1285"/>
      <c r="AI17" s="1285"/>
      <c r="AJ17" s="1286"/>
      <c r="AK17" s="1484" t="s">
        <v>102</v>
      </c>
      <c r="AL17" s="1484"/>
      <c r="AM17" s="1484"/>
      <c r="AN17" s="1484"/>
      <c r="AO17" s="1484"/>
      <c r="AP17" s="1484"/>
      <c r="AQ17" s="1485"/>
      <c r="AR17" s="1301" t="s">
        <v>465</v>
      </c>
      <c r="AS17" s="1302"/>
      <c r="AT17" s="1303"/>
      <c r="AU17" s="1504" t="s">
        <v>174</v>
      </c>
      <c r="AV17" s="1247"/>
      <c r="AW17" s="1247"/>
      <c r="AX17" s="1247"/>
      <c r="AY17" s="1247"/>
      <c r="AZ17" s="1247"/>
      <c r="BA17" s="1247"/>
      <c r="BB17" s="1247"/>
      <c r="BC17" s="1247"/>
      <c r="BD17" s="1505">
        <v>0</v>
      </c>
      <c r="BH17" s="28"/>
      <c r="BI17" s="28"/>
      <c r="BJ17" s="28"/>
      <c r="BK17" s="28"/>
      <c r="BL17" s="28"/>
      <c r="BM17" s="28"/>
      <c r="BN17" s="28"/>
      <c r="BO17" s="25"/>
      <c r="BP17" s="25"/>
      <c r="BQ17" s="25"/>
      <c r="BR17" s="25"/>
      <c r="BS17" s="25"/>
      <c r="BT17" s="25"/>
      <c r="BU17" s="25"/>
      <c r="BV17" s="25"/>
      <c r="BW17" s="25"/>
      <c r="BX17" s="25"/>
      <c r="BY17" s="25"/>
      <c r="BZ17" s="25"/>
      <c r="CA17" s="25"/>
    </row>
    <row r="18" spans="1:79" ht="17.45" customHeight="1">
      <c r="A18" s="1253"/>
      <c r="B18" s="1252"/>
      <c r="C18" s="1279"/>
      <c r="D18" s="1279"/>
      <c r="E18" s="1279"/>
      <c r="F18" s="1279"/>
      <c r="G18" s="1279"/>
      <c r="H18" s="1280"/>
      <c r="I18" s="1443"/>
      <c r="J18" s="1353"/>
      <c r="K18" s="1444"/>
      <c r="L18" s="1511"/>
      <c r="M18" s="1512"/>
      <c r="N18" s="1443"/>
      <c r="O18" s="1353"/>
      <c r="P18" s="1444"/>
      <c r="Q18" s="1511"/>
      <c r="R18" s="1512"/>
      <c r="S18" s="1448"/>
      <c r="T18" s="1449"/>
      <c r="U18" s="1449"/>
      <c r="V18" s="1449"/>
      <c r="W18" s="1449"/>
      <c r="X18" s="1449"/>
      <c r="Y18" s="1449"/>
      <c r="Z18" s="1449"/>
      <c r="AA18" s="1449"/>
      <c r="AB18" s="1450"/>
      <c r="AC18" s="1486"/>
      <c r="AD18" s="1486"/>
      <c r="AE18" s="1486"/>
      <c r="AF18" s="235" t="s">
        <v>126</v>
      </c>
      <c r="AG18" s="1516"/>
      <c r="AH18" s="1516"/>
      <c r="AI18" s="1516"/>
      <c r="AJ18" s="236" t="s">
        <v>126</v>
      </c>
      <c r="AK18" s="1517"/>
      <c r="AL18" s="1517"/>
      <c r="AM18" s="1517"/>
      <c r="AN18" s="397" t="s">
        <v>1</v>
      </c>
      <c r="AO18" s="1518"/>
      <c r="AP18" s="1518"/>
      <c r="AQ18" s="230" t="s">
        <v>254</v>
      </c>
      <c r="AR18" s="1487" t="str">
        <f>IF(I14="","",IF(AND(I14&lt;=2,AK16&gt;=120),1,IF(AND(I14&lt;=2,AK16&lt;120),0.85,IF(AND(I14&lt;=2.2,AK16&gt;=150),1,IF(AND(I14&lt;=2.2,AK16&lt;150),0.75,IF(I14&gt;2,0.55,""))))))</f>
        <v/>
      </c>
      <c r="AS18" s="1488"/>
      <c r="AT18" s="1489"/>
      <c r="AU18" s="1490" t="s">
        <v>149</v>
      </c>
      <c r="AV18" s="1491"/>
      <c r="AW18" s="1491"/>
      <c r="AX18" s="1491"/>
      <c r="AY18" s="1491"/>
      <c r="AZ18" s="1491"/>
      <c r="BA18" s="1491"/>
      <c r="BB18" s="1491"/>
      <c r="BC18" s="1491"/>
      <c r="BD18" s="1492"/>
      <c r="BG18" s="55"/>
      <c r="BH18" s="13"/>
      <c r="BI18" s="13"/>
      <c r="BJ18" s="13"/>
      <c r="BK18" s="13"/>
      <c r="BL18" s="25"/>
      <c r="BM18" s="25"/>
      <c r="BN18" s="25"/>
      <c r="BO18" s="25"/>
      <c r="BP18" s="25"/>
      <c r="BQ18" s="25"/>
      <c r="BR18" s="25"/>
      <c r="BS18" s="25"/>
      <c r="BT18" s="25"/>
      <c r="BU18" s="25"/>
      <c r="BV18" s="25"/>
      <c r="BW18" s="25"/>
      <c r="BX18" s="25"/>
      <c r="BY18" s="25"/>
      <c r="BZ18" s="25"/>
      <c r="CA18" s="25"/>
    </row>
    <row r="19" spans="1:79" ht="17.45" customHeight="1">
      <c r="A19" s="1253"/>
      <c r="B19" s="1252"/>
      <c r="C19" s="1506" t="s">
        <v>38</v>
      </c>
      <c r="D19" s="1506"/>
      <c r="E19" s="1506"/>
      <c r="F19" s="1506"/>
      <c r="G19" s="1506"/>
      <c r="H19" s="1507"/>
      <c r="I19" s="1774"/>
      <c r="J19" s="1775"/>
      <c r="K19" s="1776"/>
      <c r="L19" s="1510" t="s">
        <v>7</v>
      </c>
      <c r="M19" s="1238"/>
      <c r="N19" s="1440"/>
      <c r="O19" s="1441"/>
      <c r="P19" s="1442"/>
      <c r="Q19" s="1510" t="s">
        <v>8</v>
      </c>
      <c r="R19" s="1239"/>
      <c r="S19" s="1445">
        <v>0</v>
      </c>
      <c r="T19" s="1446"/>
      <c r="U19" s="1446"/>
      <c r="V19" s="1446"/>
      <c r="W19" s="1446"/>
      <c r="X19" s="1446"/>
      <c r="Y19" s="1446"/>
      <c r="Z19" s="1446"/>
      <c r="AA19" s="1446"/>
      <c r="AB19" s="1447"/>
      <c r="AC19" s="1285" t="s">
        <v>404</v>
      </c>
      <c r="AD19" s="1285"/>
      <c r="AE19" s="1285"/>
      <c r="AF19" s="1286"/>
      <c r="AG19" s="1285" t="s">
        <v>405</v>
      </c>
      <c r="AH19" s="1285"/>
      <c r="AI19" s="1285"/>
      <c r="AJ19" s="1286"/>
      <c r="AK19" s="1828" t="s">
        <v>233</v>
      </c>
      <c r="AL19" s="1247"/>
      <c r="AM19" s="1247"/>
      <c r="AN19" s="1247"/>
      <c r="AO19" s="1247"/>
      <c r="AP19" s="1247"/>
      <c r="AQ19" s="1247"/>
      <c r="AR19" s="1247"/>
      <c r="AS19" s="1829"/>
      <c r="AT19" s="1572" t="s">
        <v>395</v>
      </c>
      <c r="AU19" s="1573"/>
      <c r="AV19" s="1408" t="s">
        <v>150</v>
      </c>
      <c r="AW19" s="1408"/>
      <c r="AX19" s="1408"/>
      <c r="AY19" s="1408"/>
      <c r="AZ19" s="1408"/>
      <c r="BA19" s="1408"/>
      <c r="BB19" s="1408"/>
      <c r="BC19" s="1408"/>
      <c r="BD19" s="1493"/>
      <c r="BH19" s="25"/>
      <c r="BI19" s="25"/>
      <c r="BJ19" s="25"/>
      <c r="BK19" s="25"/>
      <c r="BL19" s="25"/>
      <c r="BM19" s="25"/>
      <c r="BN19" s="25"/>
      <c r="BO19" s="25"/>
      <c r="BP19" s="25"/>
      <c r="BQ19" s="25"/>
      <c r="BR19" s="25"/>
      <c r="BS19" s="25"/>
      <c r="BT19" s="30"/>
      <c r="BU19" s="30"/>
      <c r="BV19" s="30"/>
      <c r="BW19" s="30"/>
      <c r="BX19" s="30"/>
      <c r="BY19" s="30"/>
      <c r="BZ19" s="25"/>
      <c r="CA19" s="25"/>
    </row>
    <row r="20" spans="1:79" ht="17.45" customHeight="1">
      <c r="A20" s="1253"/>
      <c r="B20" s="1252"/>
      <c r="C20" s="1279"/>
      <c r="D20" s="1279"/>
      <c r="E20" s="1279"/>
      <c r="F20" s="1279"/>
      <c r="G20" s="1279"/>
      <c r="H20" s="1280"/>
      <c r="I20" s="1777"/>
      <c r="J20" s="1778"/>
      <c r="K20" s="1779"/>
      <c r="L20" s="1511"/>
      <c r="M20" s="1511"/>
      <c r="N20" s="1443"/>
      <c r="O20" s="1353"/>
      <c r="P20" s="1444"/>
      <c r="Q20" s="1511"/>
      <c r="R20" s="1512"/>
      <c r="S20" s="1448"/>
      <c r="T20" s="1449"/>
      <c r="U20" s="1449"/>
      <c r="V20" s="1449"/>
      <c r="W20" s="1449"/>
      <c r="X20" s="1449"/>
      <c r="Y20" s="1449"/>
      <c r="Z20" s="1449"/>
      <c r="AA20" s="1449"/>
      <c r="AB20" s="1450"/>
      <c r="AC20" s="1486"/>
      <c r="AD20" s="1486"/>
      <c r="AE20" s="1486"/>
      <c r="AF20" s="235" t="s">
        <v>126</v>
      </c>
      <c r="AG20" s="1486"/>
      <c r="AH20" s="1486"/>
      <c r="AI20" s="1486"/>
      <c r="AJ20" s="236" t="s">
        <v>126</v>
      </c>
      <c r="AK20" s="1451"/>
      <c r="AL20" s="1452"/>
      <c r="AM20" s="1452"/>
      <c r="AN20" s="1452"/>
      <c r="AO20" s="1452"/>
      <c r="AP20" s="1452"/>
      <c r="AQ20" s="1452"/>
      <c r="AR20" s="1452"/>
      <c r="AS20" s="1453"/>
      <c r="AT20" s="1574" t="str">
        <f>IF(AS19="","",IF(AND(AS19=1),0,IF(AND(AS19=2),1,IF(AND(AS19=3),2,""))))</f>
        <v/>
      </c>
      <c r="AU20" s="1575"/>
      <c r="AV20" s="1454"/>
      <c r="AW20" s="1455"/>
      <c r="AX20" s="1455"/>
      <c r="AY20" s="1455"/>
      <c r="AZ20" s="1455"/>
      <c r="BA20" s="1455"/>
      <c r="BB20" s="1455"/>
      <c r="BC20" s="1455"/>
      <c r="BD20" s="1456"/>
      <c r="BH20" s="25"/>
      <c r="BI20" s="25"/>
      <c r="BJ20" s="8"/>
      <c r="BK20" s="8"/>
      <c r="BL20" s="8"/>
      <c r="BM20" s="8"/>
      <c r="BN20" s="8"/>
      <c r="BO20" s="8"/>
      <c r="BP20" s="8"/>
      <c r="BQ20" s="25"/>
      <c r="BR20" s="25"/>
      <c r="BS20" s="25"/>
      <c r="BT20" s="31"/>
      <c r="BU20" s="31"/>
      <c r="BV20" s="31"/>
      <c r="BW20" s="25"/>
      <c r="BX20" s="25"/>
      <c r="BY20" s="25"/>
      <c r="BZ20" s="25"/>
      <c r="CA20" s="25"/>
    </row>
    <row r="21" spans="1:79" ht="17.45" customHeight="1">
      <c r="A21" s="1253"/>
      <c r="B21" s="1252"/>
      <c r="C21" s="1262" t="s">
        <v>151</v>
      </c>
      <c r="D21" s="1262"/>
      <c r="E21" s="1262"/>
      <c r="F21" s="1262"/>
      <c r="G21" s="1262"/>
      <c r="H21" s="1398"/>
      <c r="I21" s="1519"/>
      <c r="J21" s="1520"/>
      <c r="K21" s="1520"/>
      <c r="L21" s="1520"/>
      <c r="M21" s="1520"/>
      <c r="N21" s="1521">
        <v>0</v>
      </c>
      <c r="O21" s="1360" t="s">
        <v>39</v>
      </c>
      <c r="P21" s="1361"/>
      <c r="Q21" s="1362"/>
      <c r="R21" s="1820">
        <v>0</v>
      </c>
      <c r="S21" s="1821"/>
      <c r="T21" s="1821"/>
      <c r="U21" s="1821"/>
      <c r="V21" s="1821"/>
      <c r="W21" s="1821"/>
      <c r="X21" s="1821"/>
      <c r="Y21" s="1821"/>
      <c r="Z21" s="1821"/>
      <c r="AA21" s="1821"/>
      <c r="AB21" s="1822"/>
      <c r="AC21" s="1496"/>
      <c r="AD21" s="1497"/>
      <c r="AE21" s="1497"/>
      <c r="AF21" s="1498"/>
      <c r="AG21" s="1499">
        <v>0</v>
      </c>
      <c r="AH21" s="1500"/>
      <c r="AI21" s="1500"/>
      <c r="AJ21" s="1500"/>
      <c r="AK21" s="1500"/>
      <c r="AL21" s="1500"/>
      <c r="AM21" s="1500"/>
      <c r="AN21" s="1500"/>
      <c r="AO21" s="1500"/>
      <c r="AP21" s="1500"/>
      <c r="AQ21" s="1500"/>
      <c r="AR21" s="1500"/>
      <c r="AS21" s="1500"/>
      <c r="AT21" s="1500"/>
      <c r="AU21" s="1500"/>
      <c r="AV21" s="1501"/>
      <c r="AW21" s="1301" t="s">
        <v>118</v>
      </c>
      <c r="AX21" s="1302"/>
      <c r="AY21" s="1303"/>
      <c r="AZ21" s="629" t="str">
        <f>IF(N21=2,1,IF(AND(N21=1,R21=1,AG21=1),0.92,IF(AND(N21=1,R21=1,AG21=2),0.92,IF(AND(N21=1,R21=1,AG21=3),0.76,IF(AND(N21=1,R21=2,AG21=1),0.84,IF(AND(N21=1,R21=2,AG21=2),0.84,IF(AND(N21=1,R21=2,AG21=3),0.52,"")))))))</f>
        <v/>
      </c>
      <c r="BA21" s="629"/>
      <c r="BB21" s="629"/>
      <c r="BC21" s="629"/>
      <c r="BD21" s="1315"/>
      <c r="BG21" s="62"/>
      <c r="BH21" s="25"/>
      <c r="BI21" s="25"/>
      <c r="BJ21" s="27"/>
      <c r="BK21" s="27"/>
      <c r="BL21" s="27"/>
      <c r="BM21" s="56"/>
      <c r="BN21" s="25"/>
      <c r="BO21" s="25"/>
      <c r="BP21" s="25"/>
      <c r="BQ21" s="25"/>
      <c r="BR21" s="25"/>
      <c r="BS21" s="25"/>
      <c r="BT21" s="25"/>
      <c r="BU21" s="25"/>
      <c r="BV21" s="25"/>
      <c r="BW21" s="25"/>
      <c r="BX21" s="25"/>
      <c r="BY21" s="25"/>
      <c r="BZ21" s="25"/>
      <c r="CA21" s="25"/>
    </row>
    <row r="22" spans="1:79" ht="17.45" customHeight="1">
      <c r="A22" s="1253"/>
      <c r="B22" s="1252"/>
      <c r="C22" s="1556" t="s">
        <v>153</v>
      </c>
      <c r="D22" s="1263"/>
      <c r="E22" s="1263"/>
      <c r="F22" s="1263"/>
      <c r="G22" s="1263"/>
      <c r="H22" s="1264"/>
      <c r="I22" s="1519"/>
      <c r="J22" s="1520"/>
      <c r="K22" s="1520"/>
      <c r="L22" s="1520"/>
      <c r="M22" s="1520"/>
      <c r="N22" s="1521">
        <v>0</v>
      </c>
      <c r="O22" s="1360" t="s">
        <v>40</v>
      </c>
      <c r="P22" s="1361"/>
      <c r="Q22" s="1362"/>
      <c r="R22" s="234"/>
      <c r="S22" s="1491"/>
      <c r="T22" s="1491"/>
      <c r="U22" s="1491"/>
      <c r="V22" s="1491"/>
      <c r="W22" s="1491"/>
      <c r="X22" s="1491"/>
      <c r="Y22" s="1491"/>
      <c r="Z22" s="1491"/>
      <c r="AA22" s="1491"/>
      <c r="AB22" s="1491"/>
      <c r="AC22" s="1491"/>
      <c r="AD22" s="1509"/>
      <c r="AE22" s="1484" t="s">
        <v>86</v>
      </c>
      <c r="AF22" s="1484"/>
      <c r="AG22" s="1484"/>
      <c r="AH22" s="1484"/>
      <c r="AI22" s="1484"/>
      <c r="AJ22" s="1484"/>
      <c r="AK22" s="1484"/>
      <c r="AL22" s="1485"/>
      <c r="AM22" s="1502"/>
      <c r="AN22" s="1503"/>
      <c r="AO22" s="1503"/>
      <c r="AP22" s="1503"/>
      <c r="AQ22" s="397" t="s">
        <v>313</v>
      </c>
      <c r="AR22" s="1517"/>
      <c r="AS22" s="1517"/>
      <c r="AT22" s="1517"/>
      <c r="AU22" s="1650" t="s">
        <v>255</v>
      </c>
      <c r="AV22" s="1594"/>
      <c r="AW22" s="1765"/>
      <c r="AX22" s="1765"/>
      <c r="AY22" s="1765"/>
      <c r="AZ22" s="1765"/>
      <c r="BA22" s="1765"/>
      <c r="BB22" s="1765"/>
      <c r="BC22" s="1765"/>
      <c r="BD22" s="1766"/>
      <c r="BH22" s="25"/>
      <c r="BJ22" s="27"/>
      <c r="BK22" s="27"/>
      <c r="BL22" s="27"/>
      <c r="BM22" s="27"/>
      <c r="BN22" s="25"/>
      <c r="BO22" s="25"/>
      <c r="BP22" s="25"/>
      <c r="BQ22" s="25"/>
      <c r="BR22" s="25"/>
      <c r="BS22" s="25"/>
      <c r="BT22" s="25"/>
      <c r="BU22" s="25"/>
      <c r="BV22" s="25"/>
      <c r="BW22" s="25"/>
      <c r="BX22" s="25"/>
      <c r="BY22" s="25"/>
      <c r="BZ22" s="25"/>
      <c r="CA22" s="25"/>
    </row>
    <row r="23" spans="1:79" ht="17.45" customHeight="1">
      <c r="A23" s="1253"/>
      <c r="B23" s="1252"/>
      <c r="C23" s="1554" t="s">
        <v>41</v>
      </c>
      <c r="D23" s="1554"/>
      <c r="E23" s="1554"/>
      <c r="F23" s="1554"/>
      <c r="G23" s="1554"/>
      <c r="H23" s="1555"/>
      <c r="I23" s="1440"/>
      <c r="J23" s="1441"/>
      <c r="K23" s="1442"/>
      <c r="L23" s="1823" t="s">
        <v>173</v>
      </c>
      <c r="M23" s="1634"/>
      <c r="N23" s="1440"/>
      <c r="O23" s="1441"/>
      <c r="P23" s="1441"/>
      <c r="Q23" s="1441"/>
      <c r="R23" s="1441"/>
      <c r="S23" s="1442"/>
      <c r="T23" s="1783" t="s">
        <v>137</v>
      </c>
      <c r="U23" s="1784"/>
      <c r="V23" s="1440"/>
      <c r="W23" s="1441"/>
      <c r="X23" s="1441"/>
      <c r="Y23" s="1442"/>
      <c r="Z23" s="1483" t="s">
        <v>71</v>
      </c>
      <c r="AA23" s="1484"/>
      <c r="AB23" s="1484"/>
      <c r="AC23" s="1484"/>
      <c r="AD23" s="1485"/>
      <c r="AE23" s="1460"/>
      <c r="AF23" s="1461"/>
      <c r="AG23" s="236" t="s">
        <v>127</v>
      </c>
      <c r="AH23" s="1284" t="s">
        <v>72</v>
      </c>
      <c r="AI23" s="1285"/>
      <c r="AJ23" s="1285"/>
      <c r="AK23" s="1285"/>
      <c r="AL23" s="1286"/>
      <c r="AM23" s="1460"/>
      <c r="AN23" s="1461"/>
      <c r="AO23" s="236" t="s">
        <v>126</v>
      </c>
      <c r="AP23" s="1284" t="s">
        <v>74</v>
      </c>
      <c r="AQ23" s="1285"/>
      <c r="AR23" s="1285"/>
      <c r="AS23" s="1285"/>
      <c r="AT23" s="1285"/>
      <c r="AU23" s="1285"/>
      <c r="AV23" s="1286"/>
      <c r="AW23" s="1460"/>
      <c r="AX23" s="1461"/>
      <c r="AY23" s="229" t="s">
        <v>126</v>
      </c>
      <c r="AZ23" s="1285" t="s">
        <v>175</v>
      </c>
      <c r="BA23" s="1511"/>
      <c r="BB23" s="1511"/>
      <c r="BC23" s="1238"/>
      <c r="BD23" s="1769"/>
      <c r="BH23" s="25"/>
      <c r="BI23" s="25"/>
      <c r="BJ23" s="25"/>
      <c r="BK23" s="25"/>
      <c r="BL23" s="25"/>
      <c r="BM23" s="25"/>
      <c r="BN23" s="25"/>
      <c r="BO23" s="25"/>
      <c r="BP23" s="25"/>
      <c r="BQ23" s="25"/>
      <c r="BR23" s="25"/>
      <c r="BS23" s="25"/>
      <c r="BT23" s="25"/>
      <c r="BU23" s="25"/>
      <c r="BV23" s="25"/>
      <c r="BW23" s="25"/>
      <c r="BX23" s="25"/>
      <c r="BY23" s="25"/>
      <c r="BZ23" s="25"/>
      <c r="CA23" s="25"/>
    </row>
    <row r="24" spans="1:79" ht="17.45" customHeight="1">
      <c r="A24" s="1254"/>
      <c r="B24" s="1255"/>
      <c r="C24" s="1338"/>
      <c r="D24" s="1338"/>
      <c r="E24" s="1338"/>
      <c r="F24" s="1338"/>
      <c r="G24" s="1338"/>
      <c r="H24" s="1339"/>
      <c r="I24" s="1819"/>
      <c r="J24" s="1396"/>
      <c r="K24" s="1255"/>
      <c r="L24" s="1824"/>
      <c r="M24" s="1825"/>
      <c r="N24" s="1819"/>
      <c r="O24" s="1396"/>
      <c r="P24" s="1396"/>
      <c r="Q24" s="1396"/>
      <c r="R24" s="1396"/>
      <c r="S24" s="1255"/>
      <c r="T24" s="1813"/>
      <c r="U24" s="1814"/>
      <c r="V24" s="1819"/>
      <c r="W24" s="1396"/>
      <c r="X24" s="1396"/>
      <c r="Y24" s="1255"/>
      <c r="Z24" s="1462" t="s">
        <v>234</v>
      </c>
      <c r="AA24" s="1463"/>
      <c r="AB24" s="1463"/>
      <c r="AC24" s="1463"/>
      <c r="AD24" s="1464"/>
      <c r="AE24" s="1508"/>
      <c r="AF24" s="1310"/>
      <c r="AG24" s="237" t="s">
        <v>127</v>
      </c>
      <c r="AH24" s="1802" t="s">
        <v>73</v>
      </c>
      <c r="AI24" s="1803"/>
      <c r="AJ24" s="1803"/>
      <c r="AK24" s="1803"/>
      <c r="AL24" s="1804"/>
      <c r="AM24" s="1508"/>
      <c r="AN24" s="1310"/>
      <c r="AO24" s="237" t="s">
        <v>126</v>
      </c>
      <c r="AP24" s="1462" t="s">
        <v>75</v>
      </c>
      <c r="AQ24" s="1463"/>
      <c r="AR24" s="1463"/>
      <c r="AS24" s="1463"/>
      <c r="AT24" s="1463"/>
      <c r="AU24" s="1463"/>
      <c r="AV24" s="1464"/>
      <c r="AW24" s="1767"/>
      <c r="AX24" s="1768"/>
      <c r="AY24" s="237" t="s">
        <v>126</v>
      </c>
      <c r="AZ24" s="1770" t="str">
        <f>IF(AE23="","",AE23+AM23/2)</f>
        <v/>
      </c>
      <c r="BA24" s="1771"/>
      <c r="BB24" s="1771"/>
      <c r="BC24" s="1772" t="s">
        <v>127</v>
      </c>
      <c r="BD24" s="1773"/>
      <c r="BF24" s="36"/>
      <c r="BG24" s="36"/>
      <c r="BH24" s="25"/>
      <c r="BI24" s="25"/>
      <c r="BJ24" s="25"/>
      <c r="BK24" s="25"/>
      <c r="BL24" s="25"/>
      <c r="BM24" s="25"/>
    </row>
    <row r="25" spans="1:79" ht="17.45" customHeight="1">
      <c r="A25" s="1267" t="s">
        <v>93</v>
      </c>
      <c r="B25" s="1268"/>
      <c r="C25" s="1287" t="s">
        <v>42</v>
      </c>
      <c r="D25" s="1287"/>
      <c r="E25" s="1287"/>
      <c r="F25" s="1287"/>
      <c r="G25" s="1287"/>
      <c r="H25" s="1288"/>
      <c r="I25" s="1468">
        <v>0</v>
      </c>
      <c r="J25" s="1469"/>
      <c r="K25" s="1469"/>
      <c r="L25" s="1469"/>
      <c r="M25" s="1469"/>
      <c r="N25" s="1469"/>
      <c r="O25" s="1470"/>
      <c r="P25" s="1114" t="s">
        <v>235</v>
      </c>
      <c r="Q25" s="1115"/>
      <c r="R25" s="1116"/>
      <c r="S25" s="1468">
        <v>0</v>
      </c>
      <c r="T25" s="1469"/>
      <c r="U25" s="1469"/>
      <c r="V25" s="1469"/>
      <c r="W25" s="1469"/>
      <c r="X25" s="1469"/>
      <c r="Y25" s="1469"/>
      <c r="Z25" s="1469"/>
      <c r="AA25" s="1469"/>
      <c r="AB25" s="1470"/>
      <c r="AC25" s="1289" t="s">
        <v>396</v>
      </c>
      <c r="AD25" s="1290"/>
      <c r="AE25" s="1291"/>
      <c r="AF25" s="1276" t="str">
        <f>IF(I25=0,"",IF(I25=2,1,IF(AND(I25=1,S25=1),0.92,0.76)))</f>
        <v/>
      </c>
      <c r="AG25" s="1277"/>
      <c r="AH25" s="1278"/>
      <c r="AI25" s="1272" t="s">
        <v>146</v>
      </c>
      <c r="AJ25" s="1272"/>
      <c r="AK25" s="1272"/>
      <c r="AL25" s="1272"/>
      <c r="AM25" s="1273"/>
      <c r="AN25" s="1790">
        <v>0</v>
      </c>
      <c r="AO25" s="1791"/>
      <c r="AP25" s="1791"/>
      <c r="AQ25" s="1791"/>
      <c r="AR25" s="1791"/>
      <c r="AS25" s="1791"/>
      <c r="AT25" s="1791"/>
      <c r="AU25" s="1791"/>
      <c r="AV25" s="1791"/>
      <c r="AW25" s="1791"/>
      <c r="AX25" s="1791"/>
      <c r="AY25" s="1791"/>
      <c r="AZ25" s="1792"/>
      <c r="BA25" s="1780" t="s">
        <v>466</v>
      </c>
      <c r="BB25" s="1781"/>
      <c r="BC25" s="1781"/>
      <c r="BD25" s="1782"/>
      <c r="BF25" s="36"/>
      <c r="BG25" s="48"/>
      <c r="BH25" s="48"/>
      <c r="BI25" s="48"/>
      <c r="BJ25" s="49" t="str">
        <f>IF(X25="","",IF(X25=1,1,IF(X25=2,0.92,IF(X25=3,0.76,""))))</f>
        <v/>
      </c>
      <c r="BK25" s="49"/>
      <c r="BL25" s="49"/>
      <c r="BM25" s="25"/>
    </row>
    <row r="26" spans="1:79" ht="17.45" customHeight="1">
      <c r="A26" s="1253"/>
      <c r="B26" s="1252"/>
      <c r="C26" s="1279" t="s">
        <v>43</v>
      </c>
      <c r="D26" s="1279"/>
      <c r="E26" s="1279"/>
      <c r="F26" s="1279"/>
      <c r="G26" s="1279"/>
      <c r="H26" s="1280"/>
      <c r="I26" s="238"/>
      <c r="J26" s="239"/>
      <c r="K26" s="239"/>
      <c r="L26" s="239"/>
      <c r="M26" s="239"/>
      <c r="N26" s="239"/>
      <c r="O26" s="240">
        <v>0</v>
      </c>
      <c r="P26" s="1284" t="s">
        <v>236</v>
      </c>
      <c r="Q26" s="1285"/>
      <c r="R26" s="1286"/>
      <c r="S26" s="1471">
        <v>0</v>
      </c>
      <c r="T26" s="1472"/>
      <c r="U26" s="1472"/>
      <c r="V26" s="1472"/>
      <c r="W26" s="1472"/>
      <c r="X26" s="1472"/>
      <c r="Y26" s="1472"/>
      <c r="Z26" s="1472"/>
      <c r="AA26" s="1472"/>
      <c r="AB26" s="1473"/>
      <c r="AC26" s="1281" t="s">
        <v>397</v>
      </c>
      <c r="AD26" s="1282"/>
      <c r="AE26" s="1283"/>
      <c r="AF26" s="1269" t="str">
        <f>IF(O26=0,"",IF(O26=2,1,IF(AND(O26=1,S26=1),0.7,0.5)))</f>
        <v/>
      </c>
      <c r="AG26" s="1270"/>
      <c r="AH26" s="1271"/>
      <c r="AI26" s="1274"/>
      <c r="AJ26" s="1274"/>
      <c r="AK26" s="1274"/>
      <c r="AL26" s="1274"/>
      <c r="AM26" s="1275"/>
      <c r="AN26" s="1793"/>
      <c r="AO26" s="1794"/>
      <c r="AP26" s="1794"/>
      <c r="AQ26" s="1794"/>
      <c r="AR26" s="1794"/>
      <c r="AS26" s="1794"/>
      <c r="AT26" s="1794"/>
      <c r="AU26" s="1794"/>
      <c r="AV26" s="1794"/>
      <c r="AW26" s="1794"/>
      <c r="AX26" s="1794"/>
      <c r="AY26" s="1794"/>
      <c r="AZ26" s="1795"/>
      <c r="BA26" s="1488" t="str">
        <f>IF(AN25=0,"",CHOOSE(AN25,1,0.92,0.84,0.6))</f>
        <v/>
      </c>
      <c r="BB26" s="1488"/>
      <c r="BC26" s="1488"/>
      <c r="BD26" s="1636"/>
      <c r="BF26" s="36"/>
      <c r="BH26" s="8"/>
      <c r="BI26" s="8"/>
      <c r="BJ26" s="49" t="str">
        <f>IF(X26="","",IF(X26=1,1,IF(X26=2,0.7,IF(X26=3,0.5,""))))</f>
        <v/>
      </c>
      <c r="BK26" s="49"/>
      <c r="BL26" s="49"/>
      <c r="BM26" s="25"/>
    </row>
    <row r="27" spans="1:79" ht="17.45" customHeight="1">
      <c r="A27" s="1253"/>
      <c r="B27" s="1252"/>
      <c r="C27" s="1256" t="s">
        <v>165</v>
      </c>
      <c r="D27" s="1257"/>
      <c r="E27" s="1257"/>
      <c r="F27" s="1257"/>
      <c r="G27" s="1257"/>
      <c r="H27" s="1258"/>
      <c r="I27" s="241"/>
      <c r="J27" s="241"/>
      <c r="K27" s="241"/>
      <c r="L27" s="241"/>
      <c r="M27" s="241"/>
      <c r="N27" s="241"/>
      <c r="O27" s="241"/>
      <c r="P27" s="241"/>
      <c r="Q27" s="241"/>
      <c r="R27" s="241"/>
      <c r="S27" s="241"/>
      <c r="T27" s="241"/>
      <c r="U27" s="241"/>
      <c r="V27" s="242">
        <v>0</v>
      </c>
      <c r="W27" s="1301" t="s">
        <v>119</v>
      </c>
      <c r="X27" s="1302"/>
      <c r="Y27" s="1303"/>
      <c r="Z27" s="1787" t="s">
        <v>176</v>
      </c>
      <c r="AA27" s="1788"/>
      <c r="AB27" s="243"/>
      <c r="AC27" s="244"/>
      <c r="AD27" s="245"/>
      <c r="AE27" s="1494" t="s">
        <v>461</v>
      </c>
      <c r="AF27" s="1495"/>
      <c r="AG27" s="246"/>
      <c r="AH27" s="247"/>
      <c r="AI27" s="247"/>
      <c r="AJ27" s="247"/>
      <c r="AK27" s="248">
        <v>0</v>
      </c>
      <c r="AL27" s="1783" t="s">
        <v>239</v>
      </c>
      <c r="AM27" s="1784"/>
      <c r="AN27" s="1796">
        <v>0</v>
      </c>
      <c r="AO27" s="1797"/>
      <c r="AP27" s="1797"/>
      <c r="AQ27" s="1797"/>
      <c r="AR27" s="1797"/>
      <c r="AS27" s="1797"/>
      <c r="AT27" s="1797"/>
      <c r="AU27" s="1797"/>
      <c r="AV27" s="1797"/>
      <c r="AW27" s="1797"/>
      <c r="AX27" s="1797"/>
      <c r="AY27" s="1797"/>
      <c r="AZ27" s="1798"/>
      <c r="BA27" s="1301" t="s">
        <v>467</v>
      </c>
      <c r="BB27" s="1302"/>
      <c r="BC27" s="1302"/>
      <c r="BD27" s="1311"/>
      <c r="BF27" s="36"/>
      <c r="BG27" s="25"/>
      <c r="BH27" s="25"/>
      <c r="BI27" s="25"/>
      <c r="BJ27" s="25"/>
      <c r="BK27" s="25"/>
      <c r="BL27" s="25"/>
      <c r="BM27" s="25"/>
    </row>
    <row r="28" spans="1:79" ht="17.45" customHeight="1">
      <c r="A28" s="1253"/>
      <c r="B28" s="1252"/>
      <c r="C28" s="1259"/>
      <c r="D28" s="1260"/>
      <c r="E28" s="1260"/>
      <c r="F28" s="1260"/>
      <c r="G28" s="1260"/>
      <c r="H28" s="1261"/>
      <c r="I28" s="249"/>
      <c r="J28" s="249"/>
      <c r="K28" s="249"/>
      <c r="L28" s="249"/>
      <c r="M28" s="249"/>
      <c r="N28" s="249"/>
      <c r="O28" s="249"/>
      <c r="P28" s="249"/>
      <c r="Q28" s="249"/>
      <c r="R28" s="249"/>
      <c r="S28" s="249"/>
      <c r="T28" s="249"/>
      <c r="U28" s="249"/>
      <c r="V28" s="250"/>
      <c r="W28" s="1810" t="str">
        <f>IF(V27=0,"",CHOOSE(V27,1,0.92,0.76,0.6))</f>
        <v/>
      </c>
      <c r="X28" s="1811"/>
      <c r="Y28" s="1812"/>
      <c r="Z28" s="1789"/>
      <c r="AA28" s="1275"/>
      <c r="AB28" s="251"/>
      <c r="AC28" s="239"/>
      <c r="AD28" s="239"/>
      <c r="AE28" s="1244" t="s">
        <v>462</v>
      </c>
      <c r="AF28" s="1245"/>
      <c r="AG28" s="239"/>
      <c r="AH28" s="239"/>
      <c r="AI28" s="239"/>
      <c r="AJ28" s="239"/>
      <c r="AK28" s="252">
        <v>0</v>
      </c>
      <c r="AL28" s="1785"/>
      <c r="AM28" s="1786"/>
      <c r="AN28" s="1799"/>
      <c r="AO28" s="1800"/>
      <c r="AP28" s="1800"/>
      <c r="AQ28" s="1800"/>
      <c r="AR28" s="1800"/>
      <c r="AS28" s="1800"/>
      <c r="AT28" s="1800"/>
      <c r="AU28" s="1800"/>
      <c r="AV28" s="1800"/>
      <c r="AW28" s="1800"/>
      <c r="AX28" s="1800"/>
      <c r="AY28" s="1800"/>
      <c r="AZ28" s="1801"/>
      <c r="BA28" s="1488" t="str">
        <f>IF(AK27=0,"",IF(AK27=2,1,IF(AND(AK27=1,AK28=1,AN27=1),1,IF(AND(AK27=1,AK28=1,AN27=2),0.92,IF(AND(AK27=1,AK28=1,AN27=3),0.76,IF(AND(AK27=1,AK28=1,AN27=4),0.6,IF(AND(AK27=1,AK28=2,AN27=1),1,IF(AND(AK27=1,AK28=2,AN27=2),0.96,IF(AND(AK27=1,AK28=2,AN27=3),0.88,0.8)))))))))</f>
        <v/>
      </c>
      <c r="BB28" s="1488"/>
      <c r="BC28" s="1488"/>
      <c r="BD28" s="1636"/>
      <c r="BE28" s="3"/>
    </row>
    <row r="29" spans="1:79" ht="17.45" customHeight="1">
      <c r="A29" s="1253"/>
      <c r="B29" s="1252"/>
      <c r="C29" s="1262" t="s">
        <v>153</v>
      </c>
      <c r="D29" s="1263"/>
      <c r="E29" s="1263"/>
      <c r="F29" s="1263"/>
      <c r="G29" s="1263"/>
      <c r="H29" s="1264"/>
      <c r="I29" s="1477" t="s">
        <v>381</v>
      </c>
      <c r="J29" s="1478"/>
      <c r="K29" s="1479"/>
      <c r="L29" s="253"/>
      <c r="M29" s="253"/>
      <c r="N29" s="253"/>
      <c r="O29" s="254"/>
      <c r="P29" s="255"/>
      <c r="Q29" s="255"/>
      <c r="R29" s="234"/>
      <c r="S29" s="256">
        <v>0</v>
      </c>
      <c r="T29" s="1262" t="s">
        <v>145</v>
      </c>
      <c r="U29" s="1262"/>
      <c r="V29" s="1398"/>
      <c r="W29" s="257"/>
      <c r="X29" s="257"/>
      <c r="Y29" s="257"/>
      <c r="Z29" s="257"/>
      <c r="AA29" s="257"/>
      <c r="AB29" s="257"/>
      <c r="AC29" s="255"/>
      <c r="AD29" s="258">
        <v>0</v>
      </c>
      <c r="AE29" s="1483" t="s">
        <v>237</v>
      </c>
      <c r="AF29" s="1484"/>
      <c r="AG29" s="1484"/>
      <c r="AH29" s="1484"/>
      <c r="AI29" s="1485"/>
      <c r="AJ29" s="429">
        <v>0</v>
      </c>
      <c r="AK29" s="430"/>
      <c r="AL29" s="430"/>
      <c r="AM29" s="430"/>
      <c r="AN29" s="430"/>
      <c r="AO29" s="430"/>
      <c r="AP29" s="430"/>
      <c r="AQ29" s="430"/>
      <c r="AR29" s="430"/>
      <c r="AS29" s="430"/>
      <c r="AT29" s="430"/>
      <c r="AU29" s="430"/>
      <c r="AV29" s="430"/>
      <c r="AW29" s="431"/>
      <c r="AX29" s="1301" t="s">
        <v>403</v>
      </c>
      <c r="AY29" s="1302"/>
      <c r="AZ29" s="1303"/>
      <c r="BA29" s="629" t="str">
        <f>IF(N22=0,IF(AND(S29=2,AD29=2),1,IF(AND(S29=2,AD29=1),0.92,IF(AND(S29=1,AD29=2),0.92,IF(AND(S29=1,AD29=1,AJ29=1),0.76,IF(AND(S29=1,AD29=1,AJ29=2),0.68,""))))),0.9)</f>
        <v/>
      </c>
      <c r="BB29" s="629"/>
      <c r="BC29" s="629"/>
      <c r="BD29" s="1315"/>
    </row>
    <row r="30" spans="1:79" ht="17.45" customHeight="1">
      <c r="A30" s="1254"/>
      <c r="B30" s="1255"/>
      <c r="C30" s="1265" t="s">
        <v>154</v>
      </c>
      <c r="D30" s="1265"/>
      <c r="E30" s="1265"/>
      <c r="F30" s="1265"/>
      <c r="G30" s="1265"/>
      <c r="H30" s="1266"/>
      <c r="I30" s="259"/>
      <c r="J30" s="259"/>
      <c r="K30" s="259"/>
      <c r="L30" s="260"/>
      <c r="M30" s="261"/>
      <c r="N30" s="261"/>
      <c r="O30" s="262"/>
      <c r="P30" s="263">
        <v>0</v>
      </c>
      <c r="Q30" s="1694" t="s">
        <v>120</v>
      </c>
      <c r="R30" s="1695"/>
      <c r="S30" s="1696"/>
      <c r="T30" s="1037" t="str">
        <f>IF(P30=0,"",CHOOSE(P30,0.76,1))</f>
        <v/>
      </c>
      <c r="U30" s="1037"/>
      <c r="V30" s="1354"/>
      <c r="W30" s="1338" t="s">
        <v>44</v>
      </c>
      <c r="X30" s="1338"/>
      <c r="Y30" s="1338"/>
      <c r="Z30" s="1338"/>
      <c r="AA30" s="1339"/>
      <c r="AB30" s="1465">
        <v>0</v>
      </c>
      <c r="AC30" s="1466"/>
      <c r="AD30" s="1466"/>
      <c r="AE30" s="1466"/>
      <c r="AF30" s="1466"/>
      <c r="AG30" s="1466"/>
      <c r="AH30" s="1466"/>
      <c r="AI30" s="1466"/>
      <c r="AJ30" s="1466"/>
      <c r="AK30" s="1466"/>
      <c r="AL30" s="1466"/>
      <c r="AM30" s="1466"/>
      <c r="AN30" s="1466"/>
      <c r="AO30" s="1466"/>
      <c r="AP30" s="1466"/>
      <c r="AQ30" s="1466"/>
      <c r="AR30" s="1466"/>
      <c r="AS30" s="1466"/>
      <c r="AT30" s="1466"/>
      <c r="AU30" s="1466"/>
      <c r="AV30" s="1466"/>
      <c r="AW30" s="1467"/>
      <c r="AX30" s="1480" t="s">
        <v>468</v>
      </c>
      <c r="AY30" s="1481"/>
      <c r="AZ30" s="1482"/>
      <c r="BA30" s="1355" t="str">
        <f>IF(AB30=0,"",IF(AND(BD17=1,AB30=1,AK16&gt;=100),1,IF(AND(BD17=2,AB30=1,AK16&gt;=150),1,IF(AND(BD17=2,AB30=1,AK16&gt;=120),0.88,IF(AND(BD17=2,AB30=1,AK16&gt;=100),0.8,IF(AND(BD17=1,AY16&lt;=5,AB30=2,AK16&gt;=150),1,IF(AND(BD17=1,AY16&lt;=5,AB30=2,AK16&gt;=120),0.88,IF(AND(BD17=1,AY16&lt;=5,AB30=2,AK16&gt;=100),0.8,IF(AND(BD17=2,AY16&lt;=5,AB30=2,AK16&gt;=150),0.7,IF(AND(BD17=2,AY16&lt;=5,AB30=2,AK16&gt;=120),0.52,IF(AND(BD17=2,AY16&lt;=5,AB30=2,AK16&gt;=100),0.4,IF(AND(BD17=1,AY16&lt;=5,AB30=3,AK16&gt;=150),0.8,IF(AND(BD17=1,AY16&lt;=5,AB30=3,AK16&gt;=120),0.62,IF(AND(BD17=1,AY16&lt;=5,AB30=3,AK16&gt;=100),0.5,IF(AND(BD17=2,AY16&lt;=5,AB30=3,AK16&gt;=150),0.4,IF(AND(BD17=2,AY16&lt;=5,AB30=3,AK16&gt;=120),0.31,IF(AND(BD17=2,AY16&lt;=5,AB30=3,AK16&gt;=100),0.25,IF(AND(BD17=1,AY16&gt;5,AB30=2,AK16&gt;=150),1*0.8,IF(AND(BD17=1,AY16&gt;5,AB30=2,AK16&gt;=120),0.88*0.8,IF(AND(BD17=1,AY16&gt;5,AB30=2,AK16&gt;=100),0.8*0.8,IF(AND(BD17=2,AY16&gt;5,AB30=2,AK16&gt;=150),0.7*0.8,IF(AND(BD17=2,AY16&gt;5,AB30=2,AK16&gt;=120),0.52*0.8,IF(AND(BD17=2,AY16&gt;5,AB30=2,AK16&gt;=100),0.4*0.8,IF(AND(BD17=1,AY16&gt;5,AB30=3,AK16&gt;=150),0.8*0.8,IF(AND(BD17=1,AY16&gt;5,AB30=3,AK16&gt;=120),0.62*0.8,IF(AND(BD17=1,AY16&gt;5,AB30=3,AK16&gt;=100),0.5*0.8,IF(AND(BD17=2,AY16&gt;5,AB30=3,AK16&gt;=150),0.4*0.8,IF(AND(BD17=2,AY16&gt;5,AB30=3,AK16&gt;=120),0.31*0.8,IF(AND(BD17=2,AY16&gt;5,AB30=3,AK16&gt;=100),0.25*0.8,"")))))))))))))))))))))))))))))</f>
        <v/>
      </c>
      <c r="BB30" s="1037"/>
      <c r="BC30" s="1037"/>
      <c r="BD30" s="1136"/>
    </row>
    <row r="31" spans="1:79" ht="17.850000000000001" customHeight="1">
      <c r="A31" s="1251" t="s">
        <v>116</v>
      </c>
      <c r="B31" s="1252"/>
      <c r="C31" s="1293" t="s">
        <v>99</v>
      </c>
      <c r="D31" s="1293"/>
      <c r="E31" s="1293"/>
      <c r="F31" s="1294"/>
      <c r="G31" s="1114" t="s">
        <v>172</v>
      </c>
      <c r="H31" s="1297"/>
      <c r="I31" s="1297"/>
      <c r="J31" s="1298"/>
      <c r="K31" s="264"/>
      <c r="L31" s="265"/>
      <c r="M31" s="265"/>
      <c r="N31" s="265"/>
      <c r="O31" s="265"/>
      <c r="P31" s="265"/>
      <c r="Q31" s="265"/>
      <c r="R31" s="265"/>
      <c r="S31" s="265"/>
      <c r="T31" s="265"/>
      <c r="U31" s="265"/>
      <c r="V31" s="265"/>
      <c r="W31" s="265"/>
      <c r="X31" s="265"/>
      <c r="Y31" s="265"/>
      <c r="Z31" s="265"/>
      <c r="AA31" s="265"/>
      <c r="AB31" s="265"/>
      <c r="AC31" s="266"/>
      <c r="AD31" s="1340" t="s">
        <v>45</v>
      </c>
      <c r="AE31" s="1297"/>
      <c r="AF31" s="1298"/>
      <c r="AG31" s="265"/>
      <c r="AH31" s="1356"/>
      <c r="AI31" s="1356"/>
      <c r="AJ31" s="1356"/>
      <c r="AK31" s="1356"/>
      <c r="AL31" s="1356"/>
      <c r="AM31" s="1356"/>
      <c r="AN31" s="1357"/>
      <c r="AO31" s="1297" t="s">
        <v>46</v>
      </c>
      <c r="AP31" s="1297"/>
      <c r="AQ31" s="1298"/>
      <c r="AR31" s="1831" t="s">
        <v>377</v>
      </c>
      <c r="AS31" s="1832"/>
      <c r="AT31" s="460"/>
      <c r="AU31" s="461"/>
      <c r="AV31" s="437" t="s">
        <v>378</v>
      </c>
      <c r="AW31" s="460"/>
      <c r="AX31" s="460"/>
      <c r="AY31" s="462" t="s">
        <v>380</v>
      </c>
      <c r="AZ31" s="463"/>
      <c r="BA31" s="1358"/>
      <c r="BB31" s="1358"/>
      <c r="BC31" s="1363" t="s">
        <v>194</v>
      </c>
      <c r="BD31" s="1364"/>
      <c r="BE31" s="36"/>
      <c r="BF31" s="25"/>
      <c r="BG31" s="25"/>
      <c r="BH31" s="25"/>
      <c r="BI31" s="25"/>
      <c r="BJ31" s="36"/>
      <c r="BK31" s="36"/>
      <c r="BL31" s="36"/>
      <c r="BM31" s="36"/>
      <c r="BN31" s="36"/>
      <c r="BO31" s="36"/>
    </row>
    <row r="32" spans="1:79" ht="17.45" customHeight="1">
      <c r="A32" s="1253"/>
      <c r="B32" s="1252"/>
      <c r="C32" s="1293"/>
      <c r="D32" s="1293"/>
      <c r="E32" s="1293"/>
      <c r="F32" s="1294"/>
      <c r="G32" s="1853" t="s">
        <v>238</v>
      </c>
      <c r="H32" s="1854"/>
      <c r="I32" s="1854"/>
      <c r="J32" s="1855"/>
      <c r="K32" s="267"/>
      <c r="L32" s="222"/>
      <c r="M32" s="222"/>
      <c r="N32" s="222"/>
      <c r="O32" s="222"/>
      <c r="P32" s="268">
        <v>0</v>
      </c>
      <c r="Q32" s="1248" t="s">
        <v>390</v>
      </c>
      <c r="R32" s="1249"/>
      <c r="S32" s="1250"/>
      <c r="T32" s="267"/>
      <c r="U32" s="255"/>
      <c r="V32" s="255"/>
      <c r="W32" s="269"/>
      <c r="X32" s="269"/>
      <c r="Y32" s="269"/>
      <c r="Z32" s="270">
        <v>0</v>
      </c>
      <c r="AA32" s="1301" t="s">
        <v>469</v>
      </c>
      <c r="AB32" s="1302"/>
      <c r="AC32" s="1303"/>
      <c r="AD32" s="628" t="str">
        <f>IF(P32=0,"",IF(P32=2,1,IF(AND(P32=1,Z32=1),0.6,0.3)))</f>
        <v/>
      </c>
      <c r="AE32" s="629"/>
      <c r="AF32" s="1292"/>
      <c r="AG32" s="1615" t="s">
        <v>155</v>
      </c>
      <c r="AH32" s="1510"/>
      <c r="AI32" s="1616"/>
      <c r="AJ32" s="247"/>
      <c r="AK32" s="247"/>
      <c r="AL32" s="271"/>
      <c r="AM32" s="272"/>
      <c r="AN32" s="272"/>
      <c r="AO32" s="272"/>
      <c r="AP32" s="272"/>
      <c r="AQ32" s="272"/>
      <c r="AR32" s="272"/>
      <c r="AS32" s="272"/>
      <c r="AT32" s="273"/>
      <c r="AU32" s="273"/>
      <c r="AV32" s="271"/>
      <c r="AW32" s="274">
        <v>0</v>
      </c>
      <c r="AX32" s="1805" t="s">
        <v>471</v>
      </c>
      <c r="AY32" s="1806"/>
      <c r="AZ32" s="1807"/>
      <c r="BA32" s="628" t="str">
        <f>IF(BA31="","",IF(BA31&gt;2.2,0.1,IF(BA31&gt;1.8,0.7,IF(BA31&gt;1.4,0.9,IF(BA31&lt;=1.4,1)))))</f>
        <v/>
      </c>
      <c r="BB32" s="629"/>
      <c r="BC32" s="629"/>
      <c r="BD32" s="1315"/>
      <c r="BE32" s="36"/>
      <c r="BF32" s="1598"/>
      <c r="BG32" s="1598"/>
      <c r="BH32" s="1598"/>
      <c r="BI32" s="1598"/>
      <c r="BJ32" s="25"/>
      <c r="BK32" s="25"/>
      <c r="BL32" s="25"/>
      <c r="BM32" s="25"/>
      <c r="BN32" s="36"/>
      <c r="BO32" s="36"/>
    </row>
    <row r="33" spans="1:67" ht="17.45" customHeight="1">
      <c r="A33" s="1253"/>
      <c r="B33" s="1252"/>
      <c r="C33" s="1295"/>
      <c r="D33" s="1295"/>
      <c r="E33" s="1295"/>
      <c r="F33" s="1296"/>
      <c r="G33" s="1635" t="s">
        <v>47</v>
      </c>
      <c r="H33" s="1511"/>
      <c r="I33" s="1511"/>
      <c r="J33" s="1512"/>
      <c r="K33" s="275"/>
      <c r="L33" s="276"/>
      <c r="M33" s="276"/>
      <c r="N33" s="276"/>
      <c r="O33" s="276"/>
      <c r="P33" s="276"/>
      <c r="Q33" s="276"/>
      <c r="R33" s="276"/>
      <c r="S33" s="276"/>
      <c r="T33" s="276"/>
      <c r="U33" s="277"/>
      <c r="V33" s="277"/>
      <c r="W33" s="278"/>
      <c r="X33" s="278"/>
      <c r="Y33" s="278"/>
      <c r="Z33" s="279">
        <v>0</v>
      </c>
      <c r="AA33" s="1282" t="s">
        <v>470</v>
      </c>
      <c r="AB33" s="1282"/>
      <c r="AC33" s="1283"/>
      <c r="AD33" s="1487" t="str">
        <f>IF(Z33=0,"",CHOOSE(Z33,1,0.8))</f>
        <v/>
      </c>
      <c r="AE33" s="1488"/>
      <c r="AF33" s="1489"/>
      <c r="AG33" s="1617"/>
      <c r="AH33" s="1617"/>
      <c r="AI33" s="1618"/>
      <c r="AJ33" s="276"/>
      <c r="AK33" s="276"/>
      <c r="AL33" s="276"/>
      <c r="AM33" s="276"/>
      <c r="AN33" s="276"/>
      <c r="AO33" s="276"/>
      <c r="AP33" s="276"/>
      <c r="AQ33" s="276"/>
      <c r="AR33" s="276"/>
      <c r="AS33" s="276"/>
      <c r="AT33" s="239"/>
      <c r="AU33" s="239"/>
      <c r="AV33" s="278"/>
      <c r="AW33" s="280"/>
      <c r="AX33" s="1808" t="s">
        <v>472</v>
      </c>
      <c r="AY33" s="1808"/>
      <c r="AZ33" s="1809"/>
      <c r="BA33" s="1487" t="str">
        <f>IF(AW32=0,"",(CHOOSE(AW32,1,0.8,0.6,0.4)))</f>
        <v/>
      </c>
      <c r="BB33" s="1488"/>
      <c r="BC33" s="1488"/>
      <c r="BD33" s="1636"/>
      <c r="BE33" s="36"/>
      <c r="BF33" s="1598"/>
      <c r="BG33" s="1598"/>
      <c r="BH33" s="1598"/>
      <c r="BI33" s="1598"/>
      <c r="BJ33" s="25"/>
      <c r="BK33" s="25"/>
      <c r="BL33" s="25"/>
      <c r="BM33" s="25"/>
      <c r="BN33" s="36"/>
      <c r="BO33" s="36"/>
    </row>
    <row r="34" spans="1:67" ht="17.45" customHeight="1">
      <c r="A34" s="1253"/>
      <c r="B34" s="1252"/>
      <c r="C34" s="1293" t="s">
        <v>100</v>
      </c>
      <c r="D34" s="1293"/>
      <c r="E34" s="1293"/>
      <c r="F34" s="1294"/>
      <c r="G34" s="1360" t="s">
        <v>48</v>
      </c>
      <c r="H34" s="1361"/>
      <c r="I34" s="1361"/>
      <c r="J34" s="1362"/>
      <c r="K34" s="267"/>
      <c r="L34" s="222"/>
      <c r="M34" s="222"/>
      <c r="N34" s="1246" t="s">
        <v>177</v>
      </c>
      <c r="O34" s="1247"/>
      <c r="P34" s="233"/>
      <c r="Q34" s="233"/>
      <c r="R34" s="233"/>
      <c r="S34" s="233"/>
      <c r="T34" s="222"/>
      <c r="U34" s="222"/>
      <c r="V34" s="233"/>
      <c r="W34" s="222"/>
      <c r="X34" s="222"/>
      <c r="Y34" s="222"/>
      <c r="Z34" s="222"/>
      <c r="AA34" s="233"/>
      <c r="AB34" s="233"/>
      <c r="AC34" s="233"/>
      <c r="AD34" s="233"/>
      <c r="AE34" s="233"/>
      <c r="AF34" s="233"/>
      <c r="AG34" s="253"/>
      <c r="AH34" s="253"/>
      <c r="AI34" s="253"/>
      <c r="AJ34" s="253"/>
      <c r="AK34" s="253"/>
      <c r="AL34" s="233"/>
      <c r="AM34" s="1458"/>
      <c r="AN34" s="1458"/>
      <c r="AO34" s="1458"/>
      <c r="AP34" s="1458"/>
      <c r="AQ34" s="1458"/>
      <c r="AR34" s="1458"/>
      <c r="AS34" s="1458"/>
      <c r="AT34" s="1458"/>
      <c r="AU34" s="1458"/>
      <c r="AV34" s="1458"/>
      <c r="AW34" s="1458"/>
      <c r="AX34" s="1458"/>
      <c r="AY34" s="1458"/>
      <c r="AZ34" s="1458"/>
      <c r="BA34" s="1458"/>
      <c r="BB34" s="1458"/>
      <c r="BC34" s="1458"/>
      <c r="BD34" s="281" t="s">
        <v>160</v>
      </c>
      <c r="BE34" s="36"/>
      <c r="BF34" s="25"/>
      <c r="BG34" s="25"/>
      <c r="BH34" s="25"/>
      <c r="BI34" s="25"/>
      <c r="BJ34" s="25"/>
      <c r="BK34" s="25"/>
      <c r="BL34" s="60"/>
      <c r="BM34" s="25"/>
      <c r="BN34" s="36"/>
      <c r="BO34" s="57"/>
    </row>
    <row r="35" spans="1:67" ht="17.45" customHeight="1">
      <c r="A35" s="1254"/>
      <c r="B35" s="1255"/>
      <c r="C35" s="1293"/>
      <c r="D35" s="1293"/>
      <c r="E35" s="1293"/>
      <c r="F35" s="1294"/>
      <c r="G35" s="1243" t="s">
        <v>49</v>
      </c>
      <c r="H35" s="1238"/>
      <c r="I35" s="1238"/>
      <c r="J35" s="1239"/>
      <c r="K35" s="1359" t="s">
        <v>240</v>
      </c>
      <c r="L35" s="1359"/>
      <c r="M35" s="1359"/>
      <c r="N35" s="1341"/>
      <c r="O35" s="1341"/>
      <c r="P35" s="1341"/>
      <c r="Q35" s="1341" t="s">
        <v>391</v>
      </c>
      <c r="R35" s="1609"/>
      <c r="S35" s="1609"/>
      <c r="T35" s="1609"/>
      <c r="U35" s="1341"/>
      <c r="V35" s="1341"/>
      <c r="W35" s="1341"/>
      <c r="X35" s="1341" t="s">
        <v>392</v>
      </c>
      <c r="Y35" s="1341"/>
      <c r="Z35" s="1341"/>
      <c r="AA35" s="1341"/>
      <c r="AB35" s="1341"/>
      <c r="AC35" s="1341"/>
      <c r="AD35" s="1341"/>
      <c r="AE35" s="237" t="s">
        <v>126</v>
      </c>
      <c r="AF35" s="1238" t="s">
        <v>50</v>
      </c>
      <c r="AG35" s="1238"/>
      <c r="AH35" s="1239"/>
      <c r="AI35" s="247"/>
      <c r="AJ35" s="247"/>
      <c r="AK35" s="247"/>
      <c r="AL35" s="247"/>
      <c r="AM35" s="247"/>
      <c r="AN35" s="247"/>
      <c r="AO35" s="282"/>
      <c r="AP35" s="1238" t="s">
        <v>51</v>
      </c>
      <c r="AQ35" s="1238"/>
      <c r="AR35" s="1239"/>
      <c r="AS35" s="1240"/>
      <c r="AT35" s="1241"/>
      <c r="AU35" s="1241"/>
      <c r="AV35" s="1241"/>
      <c r="AW35" s="1241"/>
      <c r="AX35" s="1241"/>
      <c r="AY35" s="1241"/>
      <c r="AZ35" s="1241"/>
      <c r="BA35" s="1241"/>
      <c r="BB35" s="1241"/>
      <c r="BC35" s="1241"/>
      <c r="BD35" s="1242"/>
      <c r="BF35" s="3"/>
      <c r="BG35" s="3"/>
      <c r="BH35" s="3"/>
      <c r="BI35" s="3"/>
    </row>
    <row r="36" spans="1:67" ht="17.45" customHeight="1">
      <c r="A36" s="1345" t="s">
        <v>163</v>
      </c>
      <c r="B36" s="1346"/>
      <c r="C36" s="1346"/>
      <c r="D36" s="1346"/>
      <c r="E36" s="1346"/>
      <c r="F36" s="1346"/>
      <c r="G36" s="1346"/>
      <c r="H36" s="1346"/>
      <c r="I36" s="1346"/>
      <c r="J36" s="1346"/>
      <c r="K36" s="1346"/>
      <c r="L36" s="1346"/>
      <c r="M36" s="1346"/>
      <c r="N36" s="1346"/>
      <c r="O36" s="1346"/>
      <c r="P36" s="1346"/>
      <c r="Q36" s="1346"/>
      <c r="R36" s="1346"/>
      <c r="S36" s="1346"/>
      <c r="T36" s="1346"/>
      <c r="U36" s="1346"/>
      <c r="V36" s="1346"/>
      <c r="W36" s="1346"/>
      <c r="X36" s="1346"/>
      <c r="Y36" s="1346"/>
      <c r="Z36" s="1346"/>
      <c r="AA36" s="1346"/>
      <c r="AB36" s="1346"/>
      <c r="AC36" s="1346"/>
      <c r="AD36" s="1346"/>
      <c r="AE36" s="1346"/>
      <c r="AF36" s="1346"/>
      <c r="AG36" s="1346"/>
      <c r="AH36" s="1346"/>
      <c r="AI36" s="1346"/>
      <c r="AJ36" s="1346"/>
      <c r="AK36" s="1346"/>
      <c r="AL36" s="1346"/>
      <c r="AM36" s="1346"/>
      <c r="AN36" s="1346"/>
      <c r="AO36" s="1346"/>
      <c r="AP36" s="1347"/>
      <c r="AQ36" s="1347"/>
      <c r="AR36" s="1347"/>
      <c r="AS36" s="1347"/>
      <c r="AT36" s="1347"/>
      <c r="AU36" s="1347"/>
      <c r="AV36" s="1347"/>
      <c r="AW36" s="1347"/>
      <c r="AX36" s="1347"/>
      <c r="AY36" s="1347"/>
      <c r="AZ36" s="1347"/>
      <c r="BA36" s="1347"/>
      <c r="BB36" s="1347"/>
      <c r="BC36" s="1347"/>
      <c r="BD36" s="1348"/>
      <c r="BE36" s="26"/>
      <c r="BF36" s="3"/>
    </row>
    <row r="37" spans="1:67" ht="16.5" customHeight="1">
      <c r="A37" s="283" t="s">
        <v>241</v>
      </c>
      <c r="B37" s="284"/>
      <c r="C37" s="1412" t="s">
        <v>161</v>
      </c>
      <c r="D37" s="1279"/>
      <c r="E37" s="1279"/>
      <c r="F37" s="1279"/>
      <c r="G37" s="1279"/>
      <c r="H37" s="1279"/>
      <c r="I37" s="1279"/>
      <c r="J37" s="1279"/>
      <c r="K37" s="1279"/>
      <c r="L37" s="1279"/>
      <c r="M37" s="1279"/>
      <c r="N37" s="1279"/>
      <c r="O37" s="1279"/>
      <c r="P37" s="1279"/>
      <c r="Q37" s="1279"/>
      <c r="R37" s="1279"/>
      <c r="S37" s="1280"/>
      <c r="T37" s="1604" t="s">
        <v>162</v>
      </c>
      <c r="U37" s="1263"/>
      <c r="V37" s="1263"/>
      <c r="W37" s="1263"/>
      <c r="X37" s="1263"/>
      <c r="Y37" s="1263"/>
      <c r="Z37" s="1263"/>
      <c r="AA37" s="1263"/>
      <c r="AB37" s="1263"/>
      <c r="AC37" s="1263"/>
      <c r="AD37" s="1263"/>
      <c r="AE37" s="1263"/>
      <c r="AF37" s="1263"/>
      <c r="AG37" s="1263"/>
      <c r="AH37" s="1263"/>
      <c r="AI37" s="1263"/>
      <c r="AJ37" s="1263"/>
      <c r="AK37" s="1264"/>
      <c r="AL37" s="1604" t="s">
        <v>242</v>
      </c>
      <c r="AM37" s="1263"/>
      <c r="AN37" s="1263"/>
      <c r="AO37" s="1605"/>
      <c r="AP37" s="1474" t="s">
        <v>69</v>
      </c>
      <c r="AQ37" s="1475"/>
      <c r="AR37" s="1475"/>
      <c r="AS37" s="1475"/>
      <c r="AT37" s="1475"/>
      <c r="AU37" s="1475"/>
      <c r="AV37" s="1475"/>
      <c r="AW37" s="1475"/>
      <c r="AX37" s="1475"/>
      <c r="AY37" s="1475"/>
      <c r="AZ37" s="1475"/>
      <c r="BA37" s="1475"/>
      <c r="BB37" s="1475"/>
      <c r="BC37" s="1475"/>
      <c r="BD37" s="1476"/>
      <c r="BE37" s="3"/>
    </row>
    <row r="38" spans="1:67" ht="17.45" customHeight="1">
      <c r="A38" s="1352" t="s">
        <v>179</v>
      </c>
      <c r="B38" s="1353"/>
      <c r="C38" s="1457" t="s">
        <v>53</v>
      </c>
      <c r="D38" s="1458"/>
      <c r="E38" s="1458"/>
      <c r="F38" s="1458"/>
      <c r="G38" s="1458"/>
      <c r="H38" s="1458"/>
      <c r="I38" s="1458"/>
      <c r="J38" s="1458"/>
      <c r="K38" s="1458"/>
      <c r="L38" s="1458"/>
      <c r="M38" s="1458"/>
      <c r="N38" s="1458"/>
      <c r="O38" s="1458"/>
      <c r="P38" s="1458"/>
      <c r="Q38" s="1458"/>
      <c r="R38" s="1458"/>
      <c r="S38" s="1459"/>
      <c r="T38" s="285" t="s">
        <v>180</v>
      </c>
      <c r="U38" s="285"/>
      <c r="V38" s="286"/>
      <c r="W38" s="286"/>
      <c r="X38" s="286"/>
      <c r="Y38" s="286"/>
      <c r="Z38" s="286"/>
      <c r="AA38" s="286"/>
      <c r="AB38" s="286"/>
      <c r="AC38" s="287"/>
      <c r="AD38" s="287"/>
      <c r="AE38" s="287"/>
      <c r="AF38" s="287"/>
      <c r="AG38" s="287"/>
      <c r="AH38" s="287"/>
      <c r="AI38" s="287"/>
      <c r="AJ38" s="287"/>
      <c r="AK38" s="288"/>
      <c r="AL38" s="1735" t="str">
        <f>IF(I14="","",(AF25+BA26+BA28+AF26+T30+BA29+W28)/7)</f>
        <v/>
      </c>
      <c r="AM38" s="1736"/>
      <c r="AN38" s="1736"/>
      <c r="AO38" s="1815"/>
      <c r="AP38" s="1568" t="s">
        <v>243</v>
      </c>
      <c r="AQ38" s="1568"/>
      <c r="AR38" s="1568"/>
      <c r="AS38" s="1568"/>
      <c r="AT38" s="1568"/>
      <c r="AU38" s="1568"/>
      <c r="AV38" s="1568"/>
      <c r="AW38" s="1568"/>
      <c r="AX38" s="1568"/>
      <c r="AY38" s="1568"/>
      <c r="AZ38" s="1568"/>
      <c r="BA38" s="1568"/>
      <c r="BB38" s="1568"/>
      <c r="BC38" s="1568"/>
      <c r="BD38" s="1569"/>
      <c r="BE38" s="26"/>
      <c r="BF38" s="3"/>
    </row>
    <row r="39" spans="1:67" ht="17.45" customHeight="1">
      <c r="A39" s="1387" t="s">
        <v>181</v>
      </c>
      <c r="B39" s="1514"/>
      <c r="C39" s="1457" t="s">
        <v>54</v>
      </c>
      <c r="D39" s="1458"/>
      <c r="E39" s="1458"/>
      <c r="F39" s="1458"/>
      <c r="G39" s="1458"/>
      <c r="H39" s="1458"/>
      <c r="I39" s="1458"/>
      <c r="J39" s="1458"/>
      <c r="K39" s="1458"/>
      <c r="L39" s="1458"/>
      <c r="M39" s="1458"/>
      <c r="N39" s="1458"/>
      <c r="O39" s="1458"/>
      <c r="P39" s="1458"/>
      <c r="Q39" s="1458"/>
      <c r="R39" s="1458"/>
      <c r="S39" s="1459"/>
      <c r="T39" s="286" t="s">
        <v>182</v>
      </c>
      <c r="U39" s="233"/>
      <c r="V39" s="233"/>
      <c r="W39" s="233"/>
      <c r="X39" s="233"/>
      <c r="Y39" s="233"/>
      <c r="Z39" s="233"/>
      <c r="AA39" s="233"/>
      <c r="AB39" s="233"/>
      <c r="AC39" s="234"/>
      <c r="AD39" s="234"/>
      <c r="AE39" s="234"/>
      <c r="AF39" s="234"/>
      <c r="AG39" s="234"/>
      <c r="AH39" s="234"/>
      <c r="AI39" s="234"/>
      <c r="AJ39" s="234"/>
      <c r="AK39" s="289"/>
      <c r="AL39" s="1599" t="str">
        <f>IF(AK14="","",(AK14+AR18+AZ21+BA8)/4)</f>
        <v/>
      </c>
      <c r="AM39" s="882"/>
      <c r="AN39" s="882"/>
      <c r="AO39" s="883"/>
      <c r="AP39" s="1236" t="s">
        <v>245</v>
      </c>
      <c r="AQ39" s="1236"/>
      <c r="AR39" s="1236"/>
      <c r="AS39" s="1236"/>
      <c r="AT39" s="1236"/>
      <c r="AU39" s="1236"/>
      <c r="AV39" s="1236"/>
      <c r="AW39" s="1236"/>
      <c r="AX39" s="1236"/>
      <c r="AY39" s="1236"/>
      <c r="AZ39" s="1236"/>
      <c r="BA39" s="1236"/>
      <c r="BB39" s="1236"/>
      <c r="BC39" s="1236"/>
      <c r="BD39" s="1237"/>
    </row>
    <row r="40" spans="1:67" ht="17.45" customHeight="1">
      <c r="A40" s="1387" t="s">
        <v>183</v>
      </c>
      <c r="B40" s="1514"/>
      <c r="C40" s="1457" t="s">
        <v>55</v>
      </c>
      <c r="D40" s="1458"/>
      <c r="E40" s="1458"/>
      <c r="F40" s="1458"/>
      <c r="G40" s="1458"/>
      <c r="H40" s="1458"/>
      <c r="I40" s="1458"/>
      <c r="J40" s="1458"/>
      <c r="K40" s="1458"/>
      <c r="L40" s="1458"/>
      <c r="M40" s="1458"/>
      <c r="N40" s="1458"/>
      <c r="O40" s="1458"/>
      <c r="P40" s="1458"/>
      <c r="Q40" s="1458"/>
      <c r="R40" s="1458"/>
      <c r="S40" s="1459"/>
      <c r="T40" s="290" t="s">
        <v>184</v>
      </c>
      <c r="U40" s="233"/>
      <c r="V40" s="1458"/>
      <c r="W40" s="1458"/>
      <c r="X40" s="1458"/>
      <c r="Y40" s="1458"/>
      <c r="Z40" s="1458"/>
      <c r="AA40" s="1458"/>
      <c r="AB40" s="1458"/>
      <c r="AC40" s="1458"/>
      <c r="AD40" s="1458"/>
      <c r="AE40" s="1458"/>
      <c r="AF40" s="1458"/>
      <c r="AG40" s="1458"/>
      <c r="AH40" s="1458"/>
      <c r="AI40" s="1458"/>
      <c r="AJ40" s="1458"/>
      <c r="AK40" s="1459"/>
      <c r="AL40" s="1599" t="str">
        <f>IF(BA30="","",BA30)</f>
        <v/>
      </c>
      <c r="AM40" s="882"/>
      <c r="AN40" s="882"/>
      <c r="AO40" s="883"/>
      <c r="AP40" s="1236" t="s">
        <v>246</v>
      </c>
      <c r="AQ40" s="1236"/>
      <c r="AR40" s="1236"/>
      <c r="AS40" s="1236"/>
      <c r="AT40" s="1236"/>
      <c r="AU40" s="1236"/>
      <c r="AV40" s="1236"/>
      <c r="AW40" s="1236"/>
      <c r="AX40" s="1236"/>
      <c r="AY40" s="1236"/>
      <c r="AZ40" s="1236"/>
      <c r="BA40" s="1236"/>
      <c r="BB40" s="1236"/>
      <c r="BC40" s="1236"/>
      <c r="BD40" s="1237"/>
    </row>
    <row r="41" spans="1:67" ht="17.45" customHeight="1">
      <c r="A41" s="1833" t="s">
        <v>185</v>
      </c>
      <c r="B41" s="1441"/>
      <c r="C41" s="1380" t="s">
        <v>56</v>
      </c>
      <c r="D41" s="1381"/>
      <c r="E41" s="1381"/>
      <c r="F41" s="1381"/>
      <c r="G41" s="1381"/>
      <c r="H41" s="1381"/>
      <c r="I41" s="1381"/>
      <c r="J41" s="1381"/>
      <c r="K41" s="1381"/>
      <c r="L41" s="1381"/>
      <c r="M41" s="1381"/>
      <c r="N41" s="1381"/>
      <c r="O41" s="1381"/>
      <c r="P41" s="1381"/>
      <c r="Q41" s="1381"/>
      <c r="R41" s="1381"/>
      <c r="S41" s="1382"/>
      <c r="T41" s="291" t="s">
        <v>186</v>
      </c>
      <c r="U41" s="292"/>
      <c r="V41" s="1381"/>
      <c r="W41" s="1381"/>
      <c r="X41" s="1381"/>
      <c r="Y41" s="1381"/>
      <c r="Z41" s="1381"/>
      <c r="AA41" s="1381"/>
      <c r="AB41" s="1381"/>
      <c r="AC41" s="1381"/>
      <c r="AD41" s="1381"/>
      <c r="AE41" s="1381"/>
      <c r="AF41" s="1381"/>
      <c r="AG41" s="1382"/>
      <c r="AH41" s="1304" t="s">
        <v>187</v>
      </c>
      <c r="AI41" s="1305"/>
      <c r="AJ41" s="1306" t="str">
        <f>IF(AT20="","",AT20+1)</f>
        <v/>
      </c>
      <c r="AK41" s="1307"/>
      <c r="AL41" s="1606" t="str">
        <f>IF(AT20="","",AT20)</f>
        <v/>
      </c>
      <c r="AM41" s="1607"/>
      <c r="AN41" s="1607"/>
      <c r="AO41" s="1608"/>
      <c r="AP41" s="1236" t="s">
        <v>244</v>
      </c>
      <c r="AQ41" s="1236"/>
      <c r="AR41" s="1236"/>
      <c r="AS41" s="1236"/>
      <c r="AT41" s="1236"/>
      <c r="AU41" s="1236"/>
      <c r="AV41" s="1236"/>
      <c r="AW41" s="1236"/>
      <c r="AX41" s="1236"/>
      <c r="AY41" s="1236"/>
      <c r="AZ41" s="1236"/>
      <c r="BA41" s="1236"/>
      <c r="BB41" s="1236"/>
      <c r="BC41" s="1236"/>
      <c r="BD41" s="1237"/>
    </row>
    <row r="42" spans="1:67" ht="17.45" customHeight="1">
      <c r="A42" s="1729" t="s">
        <v>214</v>
      </c>
      <c r="B42" s="1834"/>
      <c r="C42" s="1301" t="s">
        <v>188</v>
      </c>
      <c r="D42" s="1302"/>
      <c r="E42" s="1302"/>
      <c r="F42" s="1302"/>
      <c r="G42" s="1302"/>
      <c r="H42" s="1302"/>
      <c r="I42" s="1302"/>
      <c r="J42" s="1302"/>
      <c r="K42" s="1302"/>
      <c r="L42" s="1302"/>
      <c r="M42" s="1302"/>
      <c r="N42" s="1302"/>
      <c r="O42" s="1302"/>
      <c r="P42" s="1302"/>
      <c r="Q42" s="1302"/>
      <c r="R42" s="1302"/>
      <c r="S42" s="1303"/>
      <c r="T42" s="293" t="s">
        <v>491</v>
      </c>
      <c r="U42" s="294"/>
      <c r="V42" s="294"/>
      <c r="W42" s="294"/>
      <c r="X42" s="294"/>
      <c r="Y42" s="294"/>
      <c r="Z42" s="294"/>
      <c r="AA42" s="294"/>
      <c r="AB42" s="294"/>
      <c r="AC42" s="294"/>
      <c r="AD42" s="294"/>
      <c r="AE42" s="294"/>
      <c r="AF42" s="294"/>
      <c r="AG42" s="295"/>
      <c r="AH42" s="294"/>
      <c r="AI42" s="294"/>
      <c r="AJ42" s="425"/>
      <c r="AK42" s="426"/>
      <c r="AL42" s="1601" t="str">
        <f>IF(AL38="","",(AL38*AL39*AL40+AL41)/AJ41)</f>
        <v/>
      </c>
      <c r="AM42" s="1602"/>
      <c r="AN42" s="1602"/>
      <c r="AO42" s="1603"/>
      <c r="AP42" s="296" t="s">
        <v>247</v>
      </c>
      <c r="AQ42" s="296"/>
      <c r="AR42" s="296"/>
      <c r="AS42" s="296"/>
      <c r="AT42" s="296"/>
      <c r="AU42" s="296"/>
      <c r="AV42" s="296"/>
      <c r="AW42" s="296"/>
      <c r="AX42" s="296"/>
      <c r="AY42" s="296"/>
      <c r="AZ42" s="296"/>
      <c r="BA42" s="296"/>
      <c r="BB42" s="296"/>
      <c r="BC42" s="296"/>
      <c r="BD42" s="297"/>
    </row>
    <row r="43" spans="1:67" ht="17.45" customHeight="1">
      <c r="A43" s="1393" t="s">
        <v>189</v>
      </c>
      <c r="B43" s="1394"/>
      <c r="C43" s="1694" t="s">
        <v>190</v>
      </c>
      <c r="D43" s="1695"/>
      <c r="E43" s="1695"/>
      <c r="F43" s="1695"/>
      <c r="G43" s="1695"/>
      <c r="H43" s="1695"/>
      <c r="I43" s="1695"/>
      <c r="J43" s="1695"/>
      <c r="K43" s="1695"/>
      <c r="L43" s="1695"/>
      <c r="M43" s="1695"/>
      <c r="N43" s="1695"/>
      <c r="O43" s="1695"/>
      <c r="P43" s="1695"/>
      <c r="Q43" s="1695"/>
      <c r="R43" s="1695"/>
      <c r="S43" s="1696"/>
      <c r="T43" s="298" t="s">
        <v>445</v>
      </c>
      <c r="U43" s="299"/>
      <c r="V43" s="299"/>
      <c r="W43" s="300"/>
      <c r="X43" s="301"/>
      <c r="Y43" s="301"/>
      <c r="Z43" s="301"/>
      <c r="AA43" s="301"/>
      <c r="AB43" s="301"/>
      <c r="AC43" s="301"/>
      <c r="AD43" s="301"/>
      <c r="AE43" s="301"/>
      <c r="AF43" s="301"/>
      <c r="AG43" s="302"/>
      <c r="AH43" s="301"/>
      <c r="AI43" s="301"/>
      <c r="AJ43" s="427"/>
      <c r="AK43" s="428"/>
      <c r="AL43" s="1612" t="str">
        <f>IF(AD32="","",AD32*AD33*BA32*BA33)</f>
        <v/>
      </c>
      <c r="AM43" s="1613"/>
      <c r="AN43" s="1613"/>
      <c r="AO43" s="1614"/>
      <c r="AP43" s="303" t="s">
        <v>248</v>
      </c>
      <c r="AQ43" s="303"/>
      <c r="AR43" s="303"/>
      <c r="AS43" s="303"/>
      <c r="AT43" s="303"/>
      <c r="AU43" s="303"/>
      <c r="AV43" s="303"/>
      <c r="AW43" s="303"/>
      <c r="AX43" s="303"/>
      <c r="AY43" s="303"/>
      <c r="AZ43" s="303"/>
      <c r="BA43" s="303"/>
      <c r="BB43" s="303"/>
      <c r="BC43" s="303"/>
      <c r="BD43" s="304"/>
    </row>
    <row r="44" spans="1:67" ht="17.45" customHeight="1">
      <c r="A44" s="1349" t="s">
        <v>57</v>
      </c>
      <c r="B44" s="1350"/>
      <c r="C44" s="1350"/>
      <c r="D44" s="1350"/>
      <c r="E44" s="1350"/>
      <c r="F44" s="1350"/>
      <c r="G44" s="1350"/>
      <c r="H44" s="1350"/>
      <c r="I44" s="1350"/>
      <c r="J44" s="1350"/>
      <c r="K44" s="1350"/>
      <c r="L44" s="1350"/>
      <c r="M44" s="1350"/>
      <c r="N44" s="1350"/>
      <c r="O44" s="1350"/>
      <c r="P44" s="1350"/>
      <c r="Q44" s="1350"/>
      <c r="R44" s="1350"/>
      <c r="S44" s="1350"/>
      <c r="T44" s="1350"/>
      <c r="U44" s="1350"/>
      <c r="V44" s="1350"/>
      <c r="W44" s="1350"/>
      <c r="X44" s="1350"/>
      <c r="Y44" s="1350"/>
      <c r="Z44" s="1350"/>
      <c r="AA44" s="1350"/>
      <c r="AB44" s="1350"/>
      <c r="AC44" s="1350"/>
      <c r="AD44" s="1350"/>
      <c r="AE44" s="1350"/>
      <c r="AF44" s="1350"/>
      <c r="AG44" s="1350"/>
      <c r="AH44" s="1350"/>
      <c r="AI44" s="1350"/>
      <c r="AJ44" s="1350"/>
      <c r="AK44" s="1350"/>
      <c r="AL44" s="1350"/>
      <c r="AM44" s="1350"/>
      <c r="AN44" s="1350"/>
      <c r="AO44" s="1350"/>
      <c r="AP44" s="1350"/>
      <c r="AQ44" s="1350"/>
      <c r="AR44" s="1350"/>
      <c r="AS44" s="1350"/>
      <c r="AT44" s="1350"/>
      <c r="AU44" s="1350"/>
      <c r="AV44" s="1350"/>
      <c r="AW44" s="1350"/>
      <c r="AX44" s="1350"/>
      <c r="AY44" s="1350"/>
      <c r="AZ44" s="1350"/>
      <c r="BA44" s="1350"/>
      <c r="BB44" s="1350"/>
      <c r="BC44" s="1350"/>
      <c r="BD44" s="1351"/>
    </row>
    <row r="45" spans="1:67" ht="17.45" customHeight="1">
      <c r="A45" s="1332" t="s">
        <v>58</v>
      </c>
      <c r="B45" s="1332"/>
      <c r="C45" s="1332"/>
      <c r="D45" s="1332"/>
      <c r="E45" s="1597"/>
      <c r="F45" s="1401" t="s">
        <v>59</v>
      </c>
      <c r="G45" s="1402"/>
      <c r="H45" s="1402"/>
      <c r="I45" s="1402"/>
      <c r="J45" s="1402"/>
      <c r="K45" s="1402"/>
      <c r="L45" s="1402"/>
      <c r="M45" s="1402"/>
      <c r="N45" s="1402"/>
      <c r="O45" s="1402"/>
      <c r="P45" s="1402"/>
      <c r="Q45" s="1402"/>
      <c r="R45" s="1402"/>
      <c r="S45" s="1402"/>
      <c r="T45" s="1402"/>
      <c r="U45" s="1402"/>
      <c r="V45" s="1402"/>
      <c r="W45" s="1402"/>
      <c r="X45" s="1402"/>
      <c r="Y45" s="1403"/>
      <c r="Z45" s="1401" t="s">
        <v>60</v>
      </c>
      <c r="AA45" s="1402"/>
      <c r="AB45" s="1402"/>
      <c r="AC45" s="1402"/>
      <c r="AD45" s="1402"/>
      <c r="AE45" s="1403"/>
      <c r="AF45" s="1331" t="s">
        <v>61</v>
      </c>
      <c r="AG45" s="1332"/>
      <c r="AH45" s="1332"/>
      <c r="AI45" s="1332"/>
      <c r="AJ45" s="1332"/>
      <c r="AK45" s="1332"/>
      <c r="AL45" s="1610"/>
      <c r="AM45" s="1331" t="s">
        <v>62</v>
      </c>
      <c r="AN45" s="1332"/>
      <c r="AO45" s="1332"/>
      <c r="AP45" s="1332"/>
      <c r="AQ45" s="1332"/>
      <c r="AR45" s="1332"/>
      <c r="AS45" s="1332"/>
      <c r="AT45" s="1332"/>
      <c r="AU45" s="1332"/>
      <c r="AV45" s="1332"/>
      <c r="AW45" s="1332"/>
      <c r="AX45" s="1332"/>
      <c r="AY45" s="1332"/>
      <c r="AZ45" s="1332"/>
      <c r="BA45" s="1332"/>
      <c r="BB45" s="1332"/>
      <c r="BC45" s="1332"/>
      <c r="BD45" s="1332"/>
    </row>
    <row r="46" spans="1:67" ht="17.45" customHeight="1">
      <c r="A46" s="1334"/>
      <c r="B46" s="1334"/>
      <c r="C46" s="1334"/>
      <c r="D46" s="1334"/>
      <c r="E46" s="1716"/>
      <c r="F46" s="1655" t="s">
        <v>129</v>
      </c>
      <c r="G46" s="1656"/>
      <c r="H46" s="1656"/>
      <c r="I46" s="1656"/>
      <c r="J46" s="1656"/>
      <c r="K46" s="1656"/>
      <c r="L46" s="1656"/>
      <c r="M46" s="1656"/>
      <c r="N46" s="1656"/>
      <c r="O46" s="1656"/>
      <c r="P46" s="1656"/>
      <c r="Q46" s="1656"/>
      <c r="R46" s="1656"/>
      <c r="S46" s="1656"/>
      <c r="T46" s="1656"/>
      <c r="U46" s="1656"/>
      <c r="V46" s="1656"/>
      <c r="W46" s="1656"/>
      <c r="X46" s="1656"/>
      <c r="Y46" s="1657"/>
      <c r="Z46" s="1401" t="s">
        <v>63</v>
      </c>
      <c r="AA46" s="1402"/>
      <c r="AB46" s="1403"/>
      <c r="AC46" s="1325" t="s">
        <v>64</v>
      </c>
      <c r="AD46" s="1326"/>
      <c r="AE46" s="1327"/>
      <c r="AF46" s="1333"/>
      <c r="AG46" s="1334"/>
      <c r="AH46" s="1334"/>
      <c r="AI46" s="1334"/>
      <c r="AJ46" s="1334"/>
      <c r="AK46" s="1334"/>
      <c r="AL46" s="1611"/>
      <c r="AM46" s="1333"/>
      <c r="AN46" s="1334"/>
      <c r="AO46" s="1334"/>
      <c r="AP46" s="1334"/>
      <c r="AQ46" s="1334"/>
      <c r="AR46" s="1334"/>
      <c r="AS46" s="1334"/>
      <c r="AT46" s="1334"/>
      <c r="AU46" s="1334"/>
      <c r="AV46" s="1334"/>
      <c r="AW46" s="1334"/>
      <c r="AX46" s="1334"/>
      <c r="AY46" s="1334"/>
      <c r="AZ46" s="1334"/>
      <c r="BA46" s="1334"/>
      <c r="BB46" s="1334"/>
      <c r="BC46" s="1334"/>
      <c r="BD46" s="1334"/>
    </row>
    <row r="47" spans="1:67" ht="17.45" customHeight="1">
      <c r="A47" s="1378" t="s">
        <v>65</v>
      </c>
      <c r="B47" s="1378"/>
      <c r="C47" s="1378"/>
      <c r="D47" s="1378"/>
      <c r="E47" s="1253"/>
      <c r="F47" s="1404" t="s">
        <v>489</v>
      </c>
      <c r="G47" s="1405"/>
      <c r="H47" s="1405"/>
      <c r="I47" s="1405"/>
      <c r="J47" s="1405"/>
      <c r="K47" s="1405"/>
      <c r="L47" s="1405"/>
      <c r="M47" s="1405"/>
      <c r="N47" s="1405"/>
      <c r="O47" s="1405"/>
      <c r="P47" s="1405"/>
      <c r="Q47" s="1405"/>
      <c r="R47" s="1405"/>
      <c r="S47" s="1405"/>
      <c r="T47" s="1405"/>
      <c r="U47" s="1405"/>
      <c r="V47" s="1405"/>
      <c r="W47" s="1405"/>
      <c r="X47" s="1405"/>
      <c r="Y47" s="1406"/>
      <c r="Z47" s="1600" t="str">
        <f>IF(AL42="","",IF(AL42&gt;=0.4,"●",""))</f>
        <v/>
      </c>
      <c r="AA47" s="500"/>
      <c r="AB47" s="1567"/>
      <c r="AC47" s="1566" t="str">
        <f>IF(AL43="","",IF(AL43&gt;=0.4,"○",""))</f>
        <v/>
      </c>
      <c r="AD47" s="500"/>
      <c r="AE47" s="1567"/>
      <c r="AF47" s="1377" t="s">
        <v>121</v>
      </c>
      <c r="AG47" s="1378"/>
      <c r="AH47" s="1378"/>
      <c r="AI47" s="1378"/>
      <c r="AJ47" s="1378"/>
      <c r="AK47" s="1378"/>
      <c r="AL47" s="1379"/>
      <c r="AM47" s="1619" t="s">
        <v>66</v>
      </c>
      <c r="AN47" s="1378"/>
      <c r="AO47" s="1378"/>
      <c r="AP47" s="1378"/>
      <c r="AQ47" s="1378"/>
      <c r="AR47" s="1378"/>
      <c r="AS47" s="1378"/>
      <c r="AT47" s="1378"/>
      <c r="AU47" s="1378"/>
      <c r="AV47" s="1378"/>
      <c r="AW47" s="1378"/>
      <c r="AX47" s="1378"/>
      <c r="AY47" s="1378"/>
      <c r="AZ47" s="1378"/>
      <c r="BA47" s="1378"/>
      <c r="BB47" s="1378"/>
      <c r="BC47" s="1378"/>
      <c r="BD47" s="1378"/>
    </row>
    <row r="48" spans="1:67" ht="17.45" customHeight="1">
      <c r="A48" s="1386" t="s">
        <v>11</v>
      </c>
      <c r="B48" s="1386"/>
      <c r="C48" s="1386"/>
      <c r="D48" s="1386"/>
      <c r="E48" s="1387"/>
      <c r="F48" s="1404" t="s">
        <v>490</v>
      </c>
      <c r="G48" s="1405"/>
      <c r="H48" s="1405"/>
      <c r="I48" s="1405"/>
      <c r="J48" s="1405"/>
      <c r="K48" s="1405"/>
      <c r="L48" s="1405"/>
      <c r="M48" s="1405"/>
      <c r="N48" s="1405"/>
      <c r="O48" s="1405"/>
      <c r="P48" s="1405"/>
      <c r="Q48" s="1405"/>
      <c r="R48" s="1405"/>
      <c r="S48" s="1405"/>
      <c r="T48" s="1405"/>
      <c r="U48" s="1405"/>
      <c r="V48" s="1405"/>
      <c r="W48" s="1405"/>
      <c r="X48" s="1405"/>
      <c r="Y48" s="1406"/>
      <c r="Z48" s="1654" t="str">
        <f>IF(AL42="","",IF(AND(AL42&lt;0.4,AL42&gt;=0.2),"●",""))</f>
        <v/>
      </c>
      <c r="AA48" s="1624"/>
      <c r="AB48" s="1625"/>
      <c r="AC48" s="1623" t="str">
        <f>IF(AL43="","",IF(AND(AL43&lt;0.4,AL43&gt;=0.2),"●",""))</f>
        <v/>
      </c>
      <c r="AD48" s="1624"/>
      <c r="AE48" s="1625"/>
      <c r="AF48" s="1429" t="s">
        <v>67</v>
      </c>
      <c r="AG48" s="1386"/>
      <c r="AH48" s="1386"/>
      <c r="AI48" s="1386"/>
      <c r="AJ48" s="1386"/>
      <c r="AK48" s="1386"/>
      <c r="AL48" s="1430"/>
      <c r="AM48" s="1425" t="s">
        <v>168</v>
      </c>
      <c r="AN48" s="1386"/>
      <c r="AO48" s="1386"/>
      <c r="AP48" s="1386"/>
      <c r="AQ48" s="1386"/>
      <c r="AR48" s="1386"/>
      <c r="AS48" s="1386"/>
      <c r="AT48" s="1386"/>
      <c r="AU48" s="1386"/>
      <c r="AV48" s="1386"/>
      <c r="AW48" s="1386"/>
      <c r="AX48" s="1386"/>
      <c r="AY48" s="1386"/>
      <c r="AZ48" s="1386"/>
      <c r="BA48" s="1386"/>
      <c r="BB48" s="1386"/>
      <c r="BC48" s="1386"/>
      <c r="BD48" s="1386"/>
    </row>
    <row r="49" spans="1:82" ht="17.45" customHeight="1">
      <c r="A49" s="1317" t="s">
        <v>12</v>
      </c>
      <c r="B49" s="1317"/>
      <c r="C49" s="1317"/>
      <c r="D49" s="1317"/>
      <c r="E49" s="1718"/>
      <c r="F49" s="1826" t="s">
        <v>122</v>
      </c>
      <c r="G49" s="1317"/>
      <c r="H49" s="1317"/>
      <c r="I49" s="1317"/>
      <c r="J49" s="1317"/>
      <c r="K49" s="1317"/>
      <c r="L49" s="1317"/>
      <c r="M49" s="1317"/>
      <c r="N49" s="1317"/>
      <c r="O49" s="1317"/>
      <c r="P49" s="1317"/>
      <c r="Q49" s="1317"/>
      <c r="R49" s="1317"/>
      <c r="S49" s="1317"/>
      <c r="T49" s="1317"/>
      <c r="U49" s="1317"/>
      <c r="V49" s="1317"/>
      <c r="W49" s="1317"/>
      <c r="X49" s="1317"/>
      <c r="Y49" s="1318"/>
      <c r="Z49" s="1596" t="str">
        <f>IF(AL42="","",IF(AL42&lt;0.2,"●",""))</f>
        <v/>
      </c>
      <c r="AA49" s="1423"/>
      <c r="AB49" s="1424"/>
      <c r="AC49" s="1422" t="str">
        <f>IF(AL43="","",IF(AL43&lt;0.2,"●",""))</f>
        <v/>
      </c>
      <c r="AD49" s="1423"/>
      <c r="AE49" s="1424"/>
      <c r="AF49" s="1316" t="s">
        <v>68</v>
      </c>
      <c r="AG49" s="1317"/>
      <c r="AH49" s="1317"/>
      <c r="AI49" s="1317"/>
      <c r="AJ49" s="1317"/>
      <c r="AK49" s="1317"/>
      <c r="AL49" s="1318"/>
      <c r="AM49" s="1631" t="s">
        <v>289</v>
      </c>
      <c r="AN49" s="1317"/>
      <c r="AO49" s="1317"/>
      <c r="AP49" s="1317"/>
      <c r="AQ49" s="1317"/>
      <c r="AR49" s="1317"/>
      <c r="AS49" s="1317"/>
      <c r="AT49" s="1317"/>
      <c r="AU49" s="1317"/>
      <c r="AV49" s="1317"/>
      <c r="AW49" s="1317"/>
      <c r="AX49" s="1317"/>
      <c r="AY49" s="1317"/>
      <c r="AZ49" s="1317"/>
      <c r="BA49" s="1317"/>
      <c r="BB49" s="1317"/>
      <c r="BC49" s="1317"/>
      <c r="BD49" s="1317"/>
    </row>
    <row r="50" spans="1:82" ht="17.45" customHeight="1">
      <c r="A50" s="1399" t="s">
        <v>13</v>
      </c>
      <c r="B50" s="1400"/>
      <c r="C50" s="1400"/>
      <c r="D50" s="1400"/>
      <c r="E50" s="1400"/>
      <c r="F50" s="1400"/>
      <c r="G50" s="1400"/>
      <c r="H50" s="1400"/>
      <c r="I50" s="1835" t="str">
        <f>IF(OR(BD10=3,BD10=4,I14&gt;2.2),"法令または塀設計規準に違反しています．","")</f>
        <v/>
      </c>
      <c r="J50" s="1836"/>
      <c r="K50" s="1836"/>
      <c r="L50" s="1836"/>
      <c r="M50" s="1836"/>
      <c r="N50" s="1836"/>
      <c r="O50" s="1836"/>
      <c r="P50" s="1836"/>
      <c r="Q50" s="1836"/>
      <c r="R50" s="1836"/>
      <c r="S50" s="1836"/>
      <c r="T50" s="1836"/>
      <c r="U50" s="1836"/>
      <c r="V50" s="1836"/>
      <c r="W50" s="1836"/>
      <c r="X50" s="1836"/>
      <c r="Y50" s="1836"/>
      <c r="Z50" s="1836"/>
      <c r="AA50" s="1836"/>
      <c r="AB50" s="1836"/>
      <c r="AC50" s="1836"/>
      <c r="AD50" s="1836"/>
      <c r="AE50" s="1836"/>
      <c r="AF50" s="1836"/>
      <c r="AG50" s="1836"/>
      <c r="AH50" s="1836"/>
      <c r="AI50" s="1836"/>
      <c r="AJ50" s="1836"/>
      <c r="AK50" s="1836"/>
      <c r="AL50" s="1836"/>
      <c r="AM50" s="1836"/>
      <c r="AN50" s="1836"/>
      <c r="AO50" s="1836"/>
      <c r="AP50" s="1836"/>
      <c r="AQ50" s="1836"/>
      <c r="AR50" s="1836"/>
      <c r="AS50" s="1836"/>
      <c r="AT50" s="1836"/>
      <c r="AU50" s="1836"/>
      <c r="AV50" s="1836"/>
      <c r="AW50" s="1836"/>
      <c r="AX50" s="1836"/>
      <c r="AY50" s="1836"/>
      <c r="AZ50" s="1836"/>
      <c r="BA50" s="1836"/>
      <c r="BB50" s="1836"/>
      <c r="BC50" s="1836"/>
      <c r="BD50" s="1837"/>
    </row>
    <row r="51" spans="1:82" ht="17.25" customHeight="1">
      <c r="A51" s="1433" t="s">
        <v>76</v>
      </c>
      <c r="B51" s="1434"/>
      <c r="C51" s="1434"/>
      <c r="D51" s="1434"/>
      <c r="E51" s="1434"/>
      <c r="F51" s="1434"/>
      <c r="G51" s="1434"/>
      <c r="H51" s="1434"/>
      <c r="I51" s="1434"/>
      <c r="J51" s="1434"/>
      <c r="K51" s="1434"/>
      <c r="L51" s="1434"/>
      <c r="M51" s="1434"/>
      <c r="N51" s="1434"/>
      <c r="O51" s="1434"/>
      <c r="P51" s="1434"/>
      <c r="Q51" s="1434"/>
      <c r="R51" s="1434"/>
      <c r="S51" s="1434"/>
      <c r="T51" s="1434"/>
      <c r="U51" s="1434"/>
      <c r="V51" s="1434"/>
      <c r="W51" s="1434"/>
      <c r="X51" s="1434"/>
      <c r="Y51" s="1434"/>
      <c r="Z51" s="1434"/>
      <c r="AA51" s="1434"/>
      <c r="AB51" s="1434"/>
      <c r="AC51" s="1434"/>
      <c r="AD51" s="1434"/>
      <c r="AE51" s="1434"/>
      <c r="AF51" s="1434"/>
      <c r="AG51" s="1434"/>
      <c r="AH51" s="1434"/>
      <c r="AI51" s="1434"/>
      <c r="AJ51" s="1434"/>
      <c r="AK51" s="1434"/>
      <c r="AL51" s="1434"/>
      <c r="AM51" s="1434"/>
      <c r="AN51" s="1434"/>
      <c r="AO51" s="1434"/>
      <c r="AP51" s="1435"/>
      <c r="AQ51" s="1571" t="s">
        <v>412</v>
      </c>
      <c r="AR51" s="1287"/>
      <c r="AS51" s="1287"/>
      <c r="AT51" s="1287"/>
      <c r="AU51" s="1287"/>
      <c r="AV51" s="1287"/>
      <c r="AW51" s="1288"/>
      <c r="AX51" s="1630"/>
      <c r="AY51" s="1350"/>
      <c r="AZ51" s="1350"/>
      <c r="BA51" s="1350"/>
      <c r="BB51" s="1350"/>
      <c r="BC51" s="1350"/>
      <c r="BD51" s="1351"/>
    </row>
    <row r="52" spans="1:82" ht="17.25" customHeight="1">
      <c r="A52" s="1436"/>
      <c r="B52" s="1437"/>
      <c r="C52" s="1437"/>
      <c r="D52" s="1437"/>
      <c r="E52" s="1437"/>
      <c r="F52" s="1437"/>
      <c r="G52" s="1437"/>
      <c r="H52" s="1437"/>
      <c r="I52" s="1437"/>
      <c r="J52" s="1437"/>
      <c r="K52" s="1437"/>
      <c r="L52" s="1437"/>
      <c r="M52" s="1437"/>
      <c r="N52" s="1437"/>
      <c r="O52" s="1437"/>
      <c r="P52" s="1437"/>
      <c r="Q52" s="1437"/>
      <c r="R52" s="1437"/>
      <c r="S52" s="1437"/>
      <c r="T52" s="1437"/>
      <c r="U52" s="1437"/>
      <c r="V52" s="1437"/>
      <c r="W52" s="1437"/>
      <c r="X52" s="1437"/>
      <c r="Y52" s="1437"/>
      <c r="Z52" s="1437"/>
      <c r="AA52" s="1437"/>
      <c r="AB52" s="1437"/>
      <c r="AC52" s="1437"/>
      <c r="AD52" s="1437"/>
      <c r="AE52" s="1437"/>
      <c r="AF52" s="1437"/>
      <c r="AG52" s="1437"/>
      <c r="AH52" s="1437"/>
      <c r="AI52" s="1437"/>
      <c r="AJ52" s="1437"/>
      <c r="AK52" s="1437"/>
      <c r="AL52" s="1437"/>
      <c r="AM52" s="1437"/>
      <c r="AN52" s="1437"/>
      <c r="AO52" s="1437"/>
      <c r="AP52" s="1438"/>
      <c r="AQ52" s="1627" t="s">
        <v>14</v>
      </c>
      <c r="AR52" s="1263"/>
      <c r="AS52" s="1263"/>
      <c r="AT52" s="1263"/>
      <c r="AU52" s="1263"/>
      <c r="AV52" s="1263"/>
      <c r="AW52" s="1264"/>
      <c r="AX52" s="1513"/>
      <c r="AY52" s="1514"/>
      <c r="AZ52" s="1514"/>
      <c r="BA52" s="1514"/>
      <c r="BB52" s="1514"/>
      <c r="BC52" s="1514"/>
      <c r="BD52" s="1562"/>
    </row>
    <row r="53" spans="1:82" ht="17.25" customHeight="1">
      <c r="A53" s="1838" t="s">
        <v>509</v>
      </c>
      <c r="B53" s="1839"/>
      <c r="C53" s="1839"/>
      <c r="D53" s="1839"/>
      <c r="E53" s="1839"/>
      <c r="F53" s="1839"/>
      <c r="G53" s="1839"/>
      <c r="H53" s="1839"/>
      <c r="I53" s="1839"/>
      <c r="J53" s="1839"/>
      <c r="K53" s="1839"/>
      <c r="L53" s="1839"/>
      <c r="M53" s="1839"/>
      <c r="N53" s="1839"/>
      <c r="O53" s="1839"/>
      <c r="P53" s="1839"/>
      <c r="Q53" s="1839"/>
      <c r="R53" s="1839"/>
      <c r="S53" s="1839"/>
      <c r="T53" s="1839"/>
      <c r="U53" s="1839"/>
      <c r="V53" s="1839"/>
      <c r="W53" s="1839"/>
      <c r="X53" s="1839"/>
      <c r="Y53" s="1839"/>
      <c r="Z53" s="1839"/>
      <c r="AA53" s="1839"/>
      <c r="AB53" s="1839"/>
      <c r="AC53" s="1839"/>
      <c r="AD53" s="1839"/>
      <c r="AE53" s="1839"/>
      <c r="AF53" s="1839"/>
      <c r="AG53" s="1839"/>
      <c r="AH53" s="1839"/>
      <c r="AI53" s="1839"/>
      <c r="AJ53" s="1839"/>
      <c r="AK53" s="1839"/>
      <c r="AL53" s="1839"/>
      <c r="AM53" s="1839"/>
      <c r="AN53" s="1839"/>
      <c r="AO53" s="1839"/>
      <c r="AP53" s="1840"/>
      <c r="AQ53" s="1597" t="s">
        <v>25</v>
      </c>
      <c r="AR53" s="1523"/>
      <c r="AS53" s="1523"/>
      <c r="AT53" s="1523"/>
      <c r="AU53" s="1523"/>
      <c r="AV53" s="1523"/>
      <c r="AW53" s="1524"/>
      <c r="AX53" s="1426"/>
      <c r="AY53" s="1427"/>
      <c r="AZ53" s="1427"/>
      <c r="BA53" s="1427"/>
      <c r="BB53" s="1427"/>
      <c r="BC53" s="1427"/>
      <c r="BD53" s="1428"/>
      <c r="BU53" s="3"/>
    </row>
    <row r="54" spans="1:82" ht="17.25" customHeight="1">
      <c r="A54" s="1251" t="s">
        <v>97</v>
      </c>
      <c r="B54" s="1395"/>
      <c r="C54" s="1816" t="s">
        <v>156</v>
      </c>
      <c r="D54" s="1817"/>
      <c r="E54" s="1817"/>
      <c r="F54" s="1817"/>
      <c r="G54" s="1817"/>
      <c r="H54" s="1817"/>
      <c r="I54" s="1818"/>
      <c r="J54" s="305"/>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7"/>
      <c r="AI54" s="307"/>
      <c r="AJ54" s="308"/>
      <c r="AK54" s="309">
        <v>0</v>
      </c>
      <c r="AL54" s="1843" t="s">
        <v>148</v>
      </c>
      <c r="AM54" s="1844"/>
      <c r="AN54" s="1322" t="s">
        <v>416</v>
      </c>
      <c r="AO54" s="1323"/>
      <c r="AP54" s="1323"/>
      <c r="AQ54" s="1323"/>
      <c r="AR54" s="1323"/>
      <c r="AS54" s="1323"/>
      <c r="AT54" s="1323"/>
      <c r="AU54" s="1323"/>
      <c r="AV54" s="1323"/>
      <c r="AW54" s="1323"/>
      <c r="AX54" s="1323"/>
      <c r="AY54" s="1323"/>
      <c r="AZ54" s="1323"/>
      <c r="BA54" s="1323"/>
      <c r="BB54" s="1323"/>
      <c r="BC54" s="1323"/>
      <c r="BD54" s="1324"/>
      <c r="BU54" s="3"/>
    </row>
    <row r="55" spans="1:82" ht="17.25" customHeight="1">
      <c r="A55" s="1253"/>
      <c r="B55" s="1395"/>
      <c r="C55" s="1397" t="s">
        <v>95</v>
      </c>
      <c r="D55" s="1262"/>
      <c r="E55" s="1262"/>
      <c r="F55" s="1262"/>
      <c r="G55" s="1262"/>
      <c r="H55" s="1262"/>
      <c r="I55" s="1398"/>
      <c r="J55" s="222"/>
      <c r="K55" s="222"/>
      <c r="L55" s="222"/>
      <c r="M55" s="222"/>
      <c r="N55" s="222"/>
      <c r="O55" s="223"/>
      <c r="P55" s="1262" t="s">
        <v>78</v>
      </c>
      <c r="Q55" s="1262"/>
      <c r="R55" s="1262"/>
      <c r="S55" s="1262"/>
      <c r="T55" s="1262"/>
      <c r="U55" s="1262"/>
      <c r="V55" s="1398"/>
      <c r="W55" s="1384"/>
      <c r="X55" s="1385"/>
      <c r="Y55" s="1385"/>
      <c r="Z55" s="1594" t="s">
        <v>195</v>
      </c>
      <c r="AA55" s="1595"/>
      <c r="AB55" s="1595"/>
      <c r="AC55" s="1418" t="s">
        <v>123</v>
      </c>
      <c r="AD55" s="1419"/>
      <c r="AE55" s="1849" t="s">
        <v>475</v>
      </c>
      <c r="AF55" s="1302"/>
      <c r="AG55" s="1302"/>
      <c r="AH55" s="1302"/>
      <c r="AI55" s="1302"/>
      <c r="AJ55" s="1302"/>
      <c r="AK55" s="1311"/>
      <c r="AL55" s="1845"/>
      <c r="AM55" s="1846"/>
      <c r="AN55" s="1841" t="s">
        <v>249</v>
      </c>
      <c r="AO55" s="1842"/>
      <c r="AP55" s="1842"/>
      <c r="AQ55" s="1649"/>
      <c r="AR55" s="1650"/>
      <c r="AS55" s="1650"/>
      <c r="AT55" s="1594"/>
      <c r="AU55" s="1662" t="s">
        <v>166</v>
      </c>
      <c r="AV55" s="1663"/>
      <c r="AW55" s="1663"/>
      <c r="AX55" s="1664"/>
      <c r="AY55" s="1328"/>
      <c r="AZ55" s="1329"/>
      <c r="BA55" s="1329"/>
      <c r="BB55" s="1329"/>
      <c r="BC55" s="1329"/>
      <c r="BD55" s="1330"/>
    </row>
    <row r="56" spans="1:82" ht="17.25" customHeight="1">
      <c r="A56" s="1254"/>
      <c r="B56" s="1396"/>
      <c r="C56" s="1439" t="s">
        <v>96</v>
      </c>
      <c r="D56" s="1265"/>
      <c r="E56" s="1265"/>
      <c r="F56" s="1265"/>
      <c r="G56" s="1265"/>
      <c r="H56" s="1265"/>
      <c r="I56" s="1266"/>
      <c r="J56" s="310"/>
      <c r="K56" s="310"/>
      <c r="L56" s="310"/>
      <c r="M56" s="310"/>
      <c r="N56" s="310"/>
      <c r="O56" s="311"/>
      <c r="P56" s="1265" t="s">
        <v>79</v>
      </c>
      <c r="Q56" s="1431"/>
      <c r="R56" s="1431"/>
      <c r="S56" s="1431"/>
      <c r="T56" s="1431"/>
      <c r="U56" s="1431"/>
      <c r="V56" s="1432"/>
      <c r="W56" s="1415"/>
      <c r="X56" s="1416"/>
      <c r="Y56" s="1416"/>
      <c r="Z56" s="1416"/>
      <c r="AA56" s="1416"/>
      <c r="AB56" s="1417"/>
      <c r="AC56" s="1420"/>
      <c r="AD56" s="1421"/>
      <c r="AE56" s="720" t="str">
        <f>IF(AK54=0,"",CHOOSE(AK54,1,0.9,0.75))</f>
        <v/>
      </c>
      <c r="AF56" s="720"/>
      <c r="AG56" s="720"/>
      <c r="AH56" s="720"/>
      <c r="AI56" s="720"/>
      <c r="AJ56" s="720"/>
      <c r="AK56" s="1850"/>
      <c r="AL56" s="1847"/>
      <c r="AM56" s="1848"/>
      <c r="AN56" s="1319" t="s">
        <v>250</v>
      </c>
      <c r="AO56" s="1320"/>
      <c r="AP56" s="1321"/>
      <c r="AQ56" s="312"/>
      <c r="AR56" s="313"/>
      <c r="AS56" s="313"/>
      <c r="AT56" s="314"/>
      <c r="AU56" s="1665" t="s">
        <v>199</v>
      </c>
      <c r="AV56" s="1665"/>
      <c r="AW56" s="1665"/>
      <c r="AX56" s="1666"/>
      <c r="AY56" s="1312"/>
      <c r="AZ56" s="1313"/>
      <c r="BA56" s="1313"/>
      <c r="BB56" s="1313"/>
      <c r="BC56" s="1313"/>
      <c r="BD56" s="1314"/>
      <c r="BE56" s="36"/>
      <c r="BF56" s="36"/>
      <c r="BG56" s="36"/>
      <c r="BH56" s="36"/>
      <c r="BI56" s="36"/>
      <c r="BJ56" s="36"/>
      <c r="BK56" s="36"/>
      <c r="BL56" s="36"/>
      <c r="BM56" s="36"/>
      <c r="BN56" s="36"/>
      <c r="BO56" s="36"/>
      <c r="BP56" s="25"/>
      <c r="BQ56" s="36"/>
      <c r="BR56" s="36"/>
      <c r="BS56" s="36"/>
      <c r="BT56" s="36"/>
      <c r="BU56" s="36"/>
      <c r="BV56" s="36"/>
      <c r="BW56" s="36"/>
      <c r="BX56" s="36"/>
      <c r="BY56" s="36"/>
      <c r="BZ56" s="36"/>
      <c r="CA56" s="36"/>
      <c r="CB56" s="36"/>
      <c r="CC56" s="36"/>
      <c r="CD56" s="36"/>
    </row>
    <row r="57" spans="1:82" ht="17.25" customHeight="1">
      <c r="A57" s="1388" t="s">
        <v>147</v>
      </c>
      <c r="B57" s="1389"/>
      <c r="C57" s="246"/>
      <c r="D57" s="247"/>
      <c r="E57" s="247"/>
      <c r="F57" s="247"/>
      <c r="G57" s="247"/>
      <c r="H57" s="247"/>
      <c r="I57" s="315"/>
      <c r="J57" s="315"/>
      <c r="K57" s="315"/>
      <c r="L57" s="315"/>
      <c r="M57" s="315"/>
      <c r="N57" s="315"/>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316"/>
      <c r="AL57" s="317" t="s">
        <v>200</v>
      </c>
      <c r="AM57" s="318"/>
      <c r="AN57" s="318"/>
      <c r="AO57" s="318"/>
      <c r="AP57" s="318"/>
      <c r="AQ57" s="318"/>
      <c r="AR57" s="318"/>
      <c r="AS57" s="318"/>
      <c r="AT57" s="318"/>
      <c r="AU57" s="318"/>
      <c r="AV57" s="318"/>
      <c r="AW57" s="318"/>
      <c r="AX57" s="318"/>
      <c r="AY57" s="318"/>
      <c r="AZ57" s="318"/>
      <c r="BA57" s="318"/>
      <c r="BB57" s="318"/>
      <c r="BC57" s="318"/>
      <c r="BD57" s="319">
        <v>0</v>
      </c>
      <c r="BE57" s="36"/>
      <c r="BF57" s="25"/>
      <c r="BG57" s="25"/>
      <c r="BH57" s="25"/>
      <c r="BI57" s="25"/>
      <c r="BJ57" s="25"/>
      <c r="BK57" s="25"/>
      <c r="BL57" s="25"/>
      <c r="BM57" s="25"/>
      <c r="BN57" s="25"/>
      <c r="BO57" s="25"/>
      <c r="BP57" s="25"/>
      <c r="BQ57" s="25"/>
      <c r="BR57" s="36"/>
      <c r="BS57" s="36"/>
      <c r="BT57" s="36"/>
      <c r="BU57" s="36"/>
      <c r="BV57" s="36"/>
      <c r="BW57" s="36"/>
      <c r="BX57" s="36"/>
      <c r="BY57" s="36"/>
      <c r="BZ57" s="36"/>
      <c r="CA57" s="36"/>
      <c r="CB57" s="36"/>
      <c r="CC57" s="36"/>
      <c r="CD57" s="36"/>
    </row>
    <row r="58" spans="1:82" ht="17.25" customHeight="1">
      <c r="A58" s="1390"/>
      <c r="B58" s="1389"/>
      <c r="C58" s="246"/>
      <c r="D58" s="247"/>
      <c r="E58" s="271"/>
      <c r="F58" s="271"/>
      <c r="G58" s="271"/>
      <c r="H58" s="271"/>
      <c r="I58" s="271"/>
      <c r="J58" s="271"/>
      <c r="K58" s="271"/>
      <c r="L58" s="271"/>
      <c r="M58" s="271"/>
      <c r="N58" s="271"/>
      <c r="O58" s="271"/>
      <c r="P58" s="271"/>
      <c r="Q58" s="271"/>
      <c r="R58" s="271"/>
      <c r="S58" s="271"/>
      <c r="T58" s="271"/>
      <c r="U58" s="271"/>
      <c r="V58" s="271"/>
      <c r="W58" s="271"/>
      <c r="X58" s="271"/>
      <c r="Y58" s="271"/>
      <c r="Z58" s="271"/>
      <c r="AA58" s="320"/>
      <c r="AB58" s="247"/>
      <c r="AC58" s="271"/>
      <c r="AD58" s="271"/>
      <c r="AE58" s="271"/>
      <c r="AF58" s="247"/>
      <c r="AG58" s="247"/>
      <c r="AH58" s="247"/>
      <c r="AI58" s="1626"/>
      <c r="AJ58" s="1626"/>
      <c r="AK58" s="321"/>
      <c r="AL58" s="247"/>
      <c r="AM58" s="247"/>
      <c r="AN58" s="247"/>
      <c r="AO58" s="1633" t="s">
        <v>198</v>
      </c>
      <c r="AP58" s="1634"/>
      <c r="AQ58" s="247"/>
      <c r="AR58" s="247"/>
      <c r="AS58" s="247"/>
      <c r="AT58" s="247"/>
      <c r="AU58" s="247"/>
      <c r="AV58" s="247"/>
      <c r="AW58" s="322"/>
      <c r="AX58" s="323"/>
      <c r="AY58" s="323"/>
      <c r="AZ58" s="322"/>
      <c r="BA58" s="1301" t="s">
        <v>473</v>
      </c>
      <c r="BB58" s="1302"/>
      <c r="BC58" s="1302"/>
      <c r="BD58" s="1311"/>
      <c r="BE58" s="36"/>
      <c r="BF58" s="25"/>
      <c r="BG58" s="1648"/>
      <c r="BH58" s="1648"/>
      <c r="BI58" s="1648"/>
      <c r="BJ58" s="1648"/>
      <c r="BK58" s="1648"/>
      <c r="BL58" s="1648"/>
      <c r="BM58" s="1648"/>
      <c r="BN58" s="1648"/>
      <c r="BO58" s="1648"/>
      <c r="BP58" s="25"/>
      <c r="BQ58" s="25"/>
      <c r="BR58" s="36"/>
      <c r="BS58" s="36"/>
      <c r="BT58" s="36"/>
      <c r="BU58" s="36"/>
      <c r="BV58" s="36"/>
      <c r="BW58" s="36"/>
      <c r="BX58" s="36"/>
      <c r="BY58" s="36"/>
      <c r="BZ58" s="36"/>
      <c r="CA58" s="36"/>
      <c r="CB58" s="36"/>
      <c r="CC58" s="36"/>
      <c r="CD58" s="36"/>
    </row>
    <row r="59" spans="1:82" ht="17.25" customHeight="1">
      <c r="A59" s="1390"/>
      <c r="B59" s="1389"/>
      <c r="C59" s="246"/>
      <c r="D59" s="247"/>
      <c r="E59" s="271"/>
      <c r="F59" s="271"/>
      <c r="G59" s="271"/>
      <c r="H59" s="271"/>
      <c r="I59" s="271"/>
      <c r="J59" s="271"/>
      <c r="K59" s="271"/>
      <c r="L59" s="271"/>
      <c r="M59" s="271"/>
      <c r="N59" s="271"/>
      <c r="O59" s="271"/>
      <c r="P59" s="271"/>
      <c r="Q59" s="271"/>
      <c r="R59" s="271"/>
      <c r="S59" s="271"/>
      <c r="T59" s="271"/>
      <c r="U59" s="271"/>
      <c r="V59" s="271"/>
      <c r="W59" s="271"/>
      <c r="X59" s="271"/>
      <c r="Y59" s="1383"/>
      <c r="Z59" s="1383"/>
      <c r="AA59" s="1383"/>
      <c r="AB59" s="1383"/>
      <c r="AC59" s="1383"/>
      <c r="AD59" s="1383"/>
      <c r="AE59" s="1383"/>
      <c r="AF59" s="271"/>
      <c r="AG59" s="271"/>
      <c r="AH59" s="324"/>
      <c r="AI59" s="1373"/>
      <c r="AJ59" s="1373"/>
      <c r="AK59" s="325"/>
      <c r="AL59" s="239"/>
      <c r="AM59" s="239"/>
      <c r="AN59" s="239"/>
      <c r="AO59" s="1635"/>
      <c r="AP59" s="1512"/>
      <c r="AQ59" s="239"/>
      <c r="AR59" s="239"/>
      <c r="AS59" s="239"/>
      <c r="AT59" s="239"/>
      <c r="AU59" s="239"/>
      <c r="AV59" s="239"/>
      <c r="AW59" s="239"/>
      <c r="AX59" s="239"/>
      <c r="AY59" s="239"/>
      <c r="AZ59" s="326">
        <v>0</v>
      </c>
      <c r="BA59" s="628" t="str">
        <f>IF(AZ59=2,0.1,IF(AND(AZ59=1,BD57=1),1,IF(AND(AZ59=1,BD57=2),0.7,IF(AND(AZ59=1,BD57=3),0.3,""))))</f>
        <v/>
      </c>
      <c r="BB59" s="629"/>
      <c r="BC59" s="629"/>
      <c r="BD59" s="1315"/>
      <c r="BE59" s="25"/>
      <c r="BF59" s="25"/>
      <c r="BG59" s="25"/>
      <c r="BH59" s="25"/>
      <c r="BI59" s="25"/>
      <c r="BJ59" s="37"/>
      <c r="BK59" s="37"/>
      <c r="BL59" s="37"/>
      <c r="BM59" s="37"/>
      <c r="BN59" s="25"/>
      <c r="BO59" s="25"/>
      <c r="BP59" s="25"/>
      <c r="BQ59" s="25"/>
      <c r="BR59" s="25"/>
      <c r="BS59" s="25"/>
      <c r="BT59" s="25"/>
      <c r="BU59" s="25"/>
      <c r="BV59" s="25"/>
      <c r="BW59" s="25"/>
      <c r="BX59" s="25"/>
      <c r="BY59" s="25"/>
      <c r="BZ59" s="25"/>
      <c r="CA59" s="25"/>
      <c r="CB59" s="36"/>
      <c r="CC59" s="36"/>
      <c r="CD59" s="36"/>
    </row>
    <row r="60" spans="1:82" ht="17.25" customHeight="1">
      <c r="A60" s="1390"/>
      <c r="B60" s="1389"/>
      <c r="C60" s="246"/>
      <c r="D60" s="247"/>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315"/>
      <c r="AI60" s="315"/>
      <c r="AJ60" s="315"/>
      <c r="AK60" s="327"/>
      <c r="AL60" s="328" t="s">
        <v>201</v>
      </c>
      <c r="AM60" s="318"/>
      <c r="AN60" s="318"/>
      <c r="AO60" s="318"/>
      <c r="AP60" s="318"/>
      <c r="AQ60" s="318"/>
      <c r="AR60" s="318"/>
      <c r="AS60" s="318"/>
      <c r="AT60" s="318"/>
      <c r="AU60" s="318"/>
      <c r="AV60" s="318"/>
      <c r="AW60" s="318"/>
      <c r="AX60" s="318"/>
      <c r="AY60" s="318"/>
      <c r="AZ60" s="318"/>
      <c r="BA60" s="318"/>
      <c r="BB60" s="318"/>
      <c r="BC60" s="318"/>
      <c r="BD60" s="329"/>
      <c r="BE60" s="35"/>
      <c r="BF60" s="35"/>
      <c r="BG60" s="25"/>
      <c r="BH60" s="25"/>
      <c r="BI60" s="25"/>
      <c r="BJ60" s="38"/>
      <c r="BK60" s="38"/>
      <c r="BL60" s="38"/>
      <c r="BM60" s="38"/>
      <c r="BN60" s="38"/>
      <c r="BO60" s="38"/>
      <c r="BP60" s="39"/>
      <c r="BQ60" s="39"/>
      <c r="BR60" s="39"/>
      <c r="BS60" s="25"/>
      <c r="BT60" s="25"/>
      <c r="BU60" s="25"/>
      <c r="BV60" s="25"/>
      <c r="BW60" s="25"/>
      <c r="BX60" s="25"/>
      <c r="BY60" s="25"/>
      <c r="BZ60" s="25"/>
      <c r="CA60" s="25"/>
      <c r="CB60" s="36"/>
      <c r="CC60" s="36"/>
      <c r="CD60" s="36"/>
    </row>
    <row r="61" spans="1:82" ht="17.25" customHeight="1">
      <c r="A61" s="1390"/>
      <c r="B61" s="1389"/>
      <c r="C61" s="330"/>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331"/>
      <c r="AL61" s="1851" t="s">
        <v>314</v>
      </c>
      <c r="AM61" s="1852"/>
      <c r="AN61" s="292"/>
      <c r="AO61" s="292"/>
      <c r="AP61" s="292"/>
      <c r="AQ61" s="292"/>
      <c r="AR61" s="292"/>
      <c r="AS61" s="292"/>
      <c r="AT61" s="292"/>
      <c r="AU61" s="292"/>
      <c r="AV61" s="292"/>
      <c r="AW61" s="292"/>
      <c r="AX61" s="292"/>
      <c r="AY61" s="292"/>
      <c r="AZ61" s="332"/>
      <c r="BA61" s="333"/>
      <c r="BB61" s="333"/>
      <c r="BC61" s="67">
        <v>0</v>
      </c>
      <c r="BD61" s="334"/>
      <c r="BE61" s="35"/>
      <c r="BF61" s="35"/>
      <c r="BG61" s="33"/>
      <c r="BH61" s="33"/>
      <c r="BI61" s="33"/>
      <c r="BJ61" s="8"/>
      <c r="BK61" s="8"/>
      <c r="BL61" s="8"/>
      <c r="BM61" s="16"/>
      <c r="BN61" s="17"/>
      <c r="BO61" s="17"/>
      <c r="BP61" s="25"/>
      <c r="BQ61" s="25"/>
      <c r="BR61" s="25"/>
      <c r="BS61" s="25"/>
      <c r="BT61" s="25"/>
      <c r="BU61" s="25"/>
      <c r="BV61" s="25"/>
      <c r="BW61" s="25"/>
      <c r="BX61" s="25"/>
      <c r="BY61" s="25"/>
      <c r="BZ61" s="25"/>
      <c r="CA61" s="25"/>
      <c r="CB61" s="36"/>
      <c r="CC61" s="36"/>
      <c r="CD61" s="36"/>
    </row>
    <row r="62" spans="1:82" ht="17.25" customHeight="1">
      <c r="A62" s="1390"/>
      <c r="B62" s="1389"/>
      <c r="C62" s="330"/>
      <c r="D62" s="271"/>
      <c r="E62" s="271"/>
      <c r="F62" s="271"/>
      <c r="G62" s="271"/>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331"/>
      <c r="AL62" s="1652" t="s">
        <v>221</v>
      </c>
      <c r="AM62" s="1653"/>
      <c r="AN62" s="335"/>
      <c r="AO62" s="336"/>
      <c r="AP62" s="336"/>
      <c r="AQ62" s="336"/>
      <c r="AR62" s="336"/>
      <c r="AS62" s="336"/>
      <c r="AT62" s="336"/>
      <c r="AU62" s="336"/>
      <c r="AV62" s="336"/>
      <c r="AW62" s="336"/>
      <c r="AX62" s="336"/>
      <c r="AY62" s="336"/>
      <c r="AZ62" s="336"/>
      <c r="BA62" s="1301" t="s">
        <v>474</v>
      </c>
      <c r="BB62" s="1302"/>
      <c r="BC62" s="1302"/>
      <c r="BD62" s="1311"/>
      <c r="BE62" s="25"/>
      <c r="BF62" s="25"/>
      <c r="BG62" s="34"/>
      <c r="BH62" s="34"/>
      <c r="BI62" s="34"/>
      <c r="BJ62" s="8"/>
      <c r="BK62" s="8"/>
      <c r="BL62" s="8"/>
      <c r="BM62" s="16"/>
      <c r="BN62" s="8"/>
      <c r="BO62" s="8"/>
      <c r="BP62" s="25"/>
      <c r="BQ62" s="25"/>
      <c r="BR62" s="25"/>
      <c r="BS62" s="25"/>
      <c r="BT62" s="25"/>
      <c r="BU62" s="25"/>
      <c r="BV62" s="25"/>
      <c r="BW62" s="25"/>
      <c r="BX62" s="25"/>
      <c r="BY62" s="25"/>
      <c r="BZ62" s="25"/>
      <c r="CA62" s="25"/>
      <c r="CB62" s="36"/>
      <c r="CC62" s="36"/>
      <c r="CD62" s="36"/>
    </row>
    <row r="63" spans="1:82" ht="17.25" customHeight="1">
      <c r="A63" s="1390"/>
      <c r="B63" s="1389"/>
      <c r="C63" s="330"/>
      <c r="D63" s="271"/>
      <c r="E63" s="271"/>
      <c r="F63" s="271"/>
      <c r="G63" s="271"/>
      <c r="H63" s="271"/>
      <c r="I63" s="271"/>
      <c r="J63" s="271"/>
      <c r="K63" s="271"/>
      <c r="L63" s="271"/>
      <c r="M63" s="271"/>
      <c r="N63" s="271"/>
      <c r="O63" s="271"/>
      <c r="P63" s="271"/>
      <c r="Q63" s="271"/>
      <c r="R63" s="271"/>
      <c r="S63" s="271"/>
      <c r="T63" s="278"/>
      <c r="U63" s="271"/>
      <c r="V63" s="271"/>
      <c r="W63" s="271"/>
      <c r="X63" s="278"/>
      <c r="Y63" s="278"/>
      <c r="Z63" s="278"/>
      <c r="AA63" s="271"/>
      <c r="AB63" s="271"/>
      <c r="AC63" s="271"/>
      <c r="AD63" s="271"/>
      <c r="AE63" s="271"/>
      <c r="AF63" s="271"/>
      <c r="AG63" s="1643" t="s">
        <v>202</v>
      </c>
      <c r="AH63" s="465"/>
      <c r="AI63" s="465"/>
      <c r="AJ63" s="465"/>
      <c r="AK63" s="1644"/>
      <c r="AL63" s="1308" t="s">
        <v>314</v>
      </c>
      <c r="AM63" s="1309"/>
      <c r="AN63" s="337"/>
      <c r="AO63" s="332"/>
      <c r="AP63" s="292"/>
      <c r="AQ63" s="292"/>
      <c r="AR63" s="292"/>
      <c r="AS63" s="292"/>
      <c r="AT63" s="292"/>
      <c r="AU63" s="292"/>
      <c r="AV63" s="292"/>
      <c r="AW63" s="292"/>
      <c r="AX63" s="292"/>
      <c r="AY63" s="292"/>
      <c r="AZ63" s="292"/>
      <c r="BA63" s="628" t="str">
        <f>IF(BC61=0,"",CHOOSE(BC61,1,0.7,0.3,0.1,1,0.7,0.3,0.1))</f>
        <v/>
      </c>
      <c r="BB63" s="629"/>
      <c r="BC63" s="629"/>
      <c r="BD63" s="1315"/>
      <c r="BE63" s="25"/>
      <c r="BF63" s="25"/>
      <c r="BG63" s="25"/>
      <c r="BH63" s="25"/>
      <c r="BI63" s="25"/>
      <c r="BJ63" s="2"/>
      <c r="BK63" s="2"/>
      <c r="BL63" s="2"/>
      <c r="BM63" s="2"/>
      <c r="BN63" s="17"/>
      <c r="BO63" s="17"/>
      <c r="BP63" s="25"/>
      <c r="BQ63" s="25"/>
      <c r="BR63" s="25"/>
      <c r="BS63" s="25"/>
      <c r="BT63" s="25"/>
      <c r="BU63" s="25"/>
      <c r="BV63" s="25"/>
      <c r="BW63" s="25"/>
      <c r="BX63" s="25"/>
      <c r="BY63" s="25"/>
      <c r="BZ63" s="25"/>
      <c r="CA63" s="25"/>
      <c r="CB63" s="36"/>
      <c r="CC63" s="36"/>
      <c r="CD63" s="36"/>
    </row>
    <row r="64" spans="1:82" ht="17.25" customHeight="1">
      <c r="A64" s="1391"/>
      <c r="B64" s="1392"/>
      <c r="C64" s="1410" t="s">
        <v>203</v>
      </c>
      <c r="D64" s="1411"/>
      <c r="E64" s="1344"/>
      <c r="F64" s="1344"/>
      <c r="G64" s="1344"/>
      <c r="H64" s="1342" t="s">
        <v>204</v>
      </c>
      <c r="I64" s="1342"/>
      <c r="J64" s="1344"/>
      <c r="K64" s="1344"/>
      <c r="L64" s="338" t="s">
        <v>205</v>
      </c>
      <c r="M64" s="338"/>
      <c r="N64" s="1342"/>
      <c r="O64" s="1342"/>
      <c r="P64" s="1342" t="s">
        <v>209</v>
      </c>
      <c r="Q64" s="1342"/>
      <c r="R64" s="1310"/>
      <c r="S64" s="1310"/>
      <c r="T64" s="339"/>
      <c r="U64" s="1830" t="s">
        <v>208</v>
      </c>
      <c r="V64" s="1830"/>
      <c r="W64" s="1830"/>
      <c r="X64" s="1856"/>
      <c r="Y64" s="1856"/>
      <c r="Z64" s="1856"/>
      <c r="AA64" s="1310" t="s">
        <v>206</v>
      </c>
      <c r="AB64" s="1310"/>
      <c r="AC64" s="1310"/>
      <c r="AD64" s="1310"/>
      <c r="AE64" s="1310"/>
      <c r="AF64" s="1830" t="s">
        <v>207</v>
      </c>
      <c r="AG64" s="1830"/>
      <c r="AH64" s="1830"/>
      <c r="AI64" s="1342"/>
      <c r="AJ64" s="1342"/>
      <c r="AK64" s="1343"/>
      <c r="AL64" s="1299" t="s">
        <v>222</v>
      </c>
      <c r="AM64" s="1300"/>
      <c r="AN64" s="340"/>
      <c r="AO64" s="341"/>
      <c r="AP64" s="341"/>
      <c r="AQ64" s="341"/>
      <c r="AR64" s="341"/>
      <c r="AS64" s="341"/>
      <c r="AT64" s="341"/>
      <c r="AU64" s="341"/>
      <c r="AV64" s="341"/>
      <c r="AW64" s="341"/>
      <c r="AX64" s="341"/>
      <c r="AY64" s="341"/>
      <c r="AZ64" s="342"/>
      <c r="BA64" s="1620"/>
      <c r="BB64" s="1621"/>
      <c r="BC64" s="1621"/>
      <c r="BD64" s="1622"/>
      <c r="BE64" s="25"/>
      <c r="BF64" s="25"/>
      <c r="BG64" s="32"/>
      <c r="BH64" s="32"/>
      <c r="BI64" s="32"/>
      <c r="BJ64" s="37"/>
      <c r="BK64" s="37"/>
      <c r="BL64" s="37"/>
      <c r="BM64" s="37"/>
      <c r="BN64" s="16"/>
      <c r="BO64" s="8"/>
      <c r="BP64" s="25"/>
      <c r="BQ64" s="25"/>
      <c r="BR64" s="25"/>
      <c r="BS64" s="25"/>
      <c r="BT64" s="25"/>
      <c r="BU64" s="25"/>
      <c r="BV64" s="25"/>
      <c r="BW64" s="25"/>
      <c r="BX64" s="25"/>
      <c r="BY64" s="25"/>
      <c r="BZ64" s="25"/>
      <c r="CA64" s="25"/>
      <c r="CB64" s="36"/>
      <c r="CC64" s="36"/>
      <c r="CD64" s="36"/>
    </row>
    <row r="65" spans="1:82" ht="17.25" customHeight="1">
      <c r="A65" s="1267" t="s">
        <v>98</v>
      </c>
      <c r="B65" s="1739"/>
      <c r="C65" s="1412" t="s">
        <v>104</v>
      </c>
      <c r="D65" s="1413"/>
      <c r="E65" s="1413"/>
      <c r="F65" s="1413"/>
      <c r="G65" s="1413"/>
      <c r="H65" s="1413"/>
      <c r="I65" s="1413"/>
      <c r="J65" s="1413"/>
      <c r="K65" s="1413"/>
      <c r="L65" s="1413"/>
      <c r="M65" s="1413"/>
      <c r="N65" s="1413"/>
      <c r="O65" s="1413"/>
      <c r="P65" s="1413"/>
      <c r="Q65" s="1413"/>
      <c r="R65" s="1413"/>
      <c r="S65" s="1413"/>
      <c r="T65" s="1413"/>
      <c r="U65" s="1413"/>
      <c r="V65" s="1413"/>
      <c r="W65" s="1413"/>
      <c r="X65" s="1413"/>
      <c r="Y65" s="1413"/>
      <c r="Z65" s="1413"/>
      <c r="AA65" s="1413"/>
      <c r="AB65" s="1413"/>
      <c r="AC65" s="1413"/>
      <c r="AD65" s="1413"/>
      <c r="AE65" s="1413"/>
      <c r="AF65" s="1413"/>
      <c r="AG65" s="1413"/>
      <c r="AH65" s="1413"/>
      <c r="AI65" s="1413"/>
      <c r="AJ65" s="1413"/>
      <c r="AK65" s="1413"/>
      <c r="AL65" s="1413"/>
      <c r="AM65" s="1413"/>
      <c r="AN65" s="1414"/>
      <c r="AO65" s="1754" t="s">
        <v>220</v>
      </c>
      <c r="AP65" s="1754"/>
      <c r="AQ65" s="1754"/>
      <c r="AR65" s="1754"/>
      <c r="AS65" s="1754"/>
      <c r="AT65" s="1754"/>
      <c r="AU65" s="1754"/>
      <c r="AV65" s="1754"/>
      <c r="AW65" s="1754"/>
      <c r="AX65" s="1754"/>
      <c r="AY65" s="1754"/>
      <c r="AZ65" s="1754"/>
      <c r="BA65" s="1754"/>
      <c r="BB65" s="1754"/>
      <c r="BC65" s="1754"/>
      <c r="BD65" s="1755"/>
      <c r="BE65" s="40"/>
      <c r="BF65" s="40"/>
      <c r="BG65" s="40"/>
      <c r="BH65" s="40"/>
      <c r="BI65" s="40"/>
      <c r="BJ65" s="40"/>
      <c r="BK65" s="40"/>
      <c r="BL65" s="40"/>
      <c r="BM65" s="40"/>
      <c r="BN65" s="40"/>
      <c r="BO65" s="40"/>
      <c r="BP65" s="40"/>
      <c r="BQ65" s="40"/>
      <c r="BR65" s="40"/>
      <c r="BS65" s="40"/>
      <c r="BT65" s="40"/>
      <c r="BU65" s="40"/>
      <c r="BV65" s="41"/>
      <c r="BW65" s="41"/>
      <c r="BX65" s="41"/>
      <c r="BY65" s="41"/>
      <c r="BZ65" s="41"/>
      <c r="CA65" s="41"/>
      <c r="CB65" s="36"/>
      <c r="CC65" s="36"/>
      <c r="CD65" s="36"/>
    </row>
    <row r="66" spans="1:82" ht="17.25" customHeight="1">
      <c r="A66" s="1251"/>
      <c r="B66" s="1740"/>
      <c r="C66" s="1743" t="s">
        <v>103</v>
      </c>
      <c r="D66" s="1744"/>
      <c r="E66" s="1744"/>
      <c r="F66" s="1744"/>
      <c r="G66" s="1744"/>
      <c r="H66" s="1744"/>
      <c r="I66" s="1744"/>
      <c r="J66" s="1744"/>
      <c r="K66" s="1744"/>
      <c r="L66" s="1744"/>
      <c r="M66" s="1744"/>
      <c r="N66" s="1744"/>
      <c r="O66" s="1744"/>
      <c r="P66" s="1744"/>
      <c r="Q66" s="1744"/>
      <c r="R66" s="1744"/>
      <c r="S66" s="1744"/>
      <c r="T66" s="1744"/>
      <c r="U66" s="1744"/>
      <c r="V66" s="1744"/>
      <c r="W66" s="1744"/>
      <c r="X66" s="1744"/>
      <c r="Y66" s="1744"/>
      <c r="Z66" s="1744"/>
      <c r="AA66" s="1744"/>
      <c r="AB66" s="1744"/>
      <c r="AC66" s="1744"/>
      <c r="AD66" s="1744"/>
      <c r="AE66" s="1744"/>
      <c r="AF66" s="1745"/>
      <c r="AG66" s="1637" t="s">
        <v>158</v>
      </c>
      <c r="AH66" s="1637"/>
      <c r="AI66" s="1637"/>
      <c r="AJ66" s="1637"/>
      <c r="AK66" s="1637"/>
      <c r="AL66" s="1637"/>
      <c r="AM66" s="1637"/>
      <c r="AN66" s="1638"/>
      <c r="AO66" s="1727" t="s">
        <v>223</v>
      </c>
      <c r="AP66" s="1728"/>
      <c r="AQ66" s="330"/>
      <c r="AR66" s="271"/>
      <c r="AS66" s="343"/>
      <c r="AT66" s="271"/>
      <c r="AU66" s="271"/>
      <c r="AV66" s="271"/>
      <c r="AW66" s="271"/>
      <c r="AX66" s="271"/>
      <c r="AY66" s="271"/>
      <c r="AZ66" s="344"/>
      <c r="BA66" s="1301" t="s">
        <v>478</v>
      </c>
      <c r="BB66" s="1302"/>
      <c r="BC66" s="1302"/>
      <c r="BD66" s="1311"/>
      <c r="BE66" s="25"/>
      <c r="BF66" s="51"/>
      <c r="BG66" s="52"/>
      <c r="BH66" s="52"/>
      <c r="BI66" s="52"/>
      <c r="BJ66" s="52"/>
      <c r="BK66" s="1632"/>
      <c r="BL66" s="1632"/>
      <c r="BM66" s="1632"/>
      <c r="BN66" s="37"/>
      <c r="BO66" s="37"/>
      <c r="BP66" s="37"/>
      <c r="BQ66" s="37"/>
      <c r="BR66" s="37"/>
      <c r="BS66" s="37"/>
      <c r="BT66" s="37"/>
      <c r="BU66" s="25"/>
      <c r="BV66" s="41"/>
      <c r="BW66" s="41"/>
      <c r="BX66" s="41"/>
      <c r="BY66" s="41"/>
      <c r="BZ66" s="41"/>
      <c r="CA66" s="41"/>
      <c r="CB66" s="36"/>
      <c r="CC66" s="36"/>
      <c r="CD66" s="36"/>
    </row>
    <row r="67" spans="1:82" ht="17.25" customHeight="1">
      <c r="A67" s="1251"/>
      <c r="B67" s="1740"/>
      <c r="C67" s="1284" t="s">
        <v>130</v>
      </c>
      <c r="D67" s="1285"/>
      <c r="E67" s="1286"/>
      <c r="F67" s="1284" t="s">
        <v>136</v>
      </c>
      <c r="G67" s="1285"/>
      <c r="H67" s="1285"/>
      <c r="I67" s="1285"/>
      <c r="J67" s="1285"/>
      <c r="K67" s="1285"/>
      <c r="L67" s="1285"/>
      <c r="M67" s="1286"/>
      <c r="N67" s="1284" t="s">
        <v>128</v>
      </c>
      <c r="O67" s="1285"/>
      <c r="P67" s="1285"/>
      <c r="Q67" s="1285"/>
      <c r="R67" s="1285"/>
      <c r="S67" s="1285"/>
      <c r="T67" s="1285"/>
      <c r="U67" s="1285"/>
      <c r="V67" s="1285"/>
      <c r="W67" s="1285"/>
      <c r="X67" s="1285"/>
      <c r="Y67" s="1285"/>
      <c r="Z67" s="1285"/>
      <c r="AA67" s="1285"/>
      <c r="AB67" s="1285"/>
      <c r="AC67" s="1286"/>
      <c r="AD67" s="1651" t="s">
        <v>133</v>
      </c>
      <c r="AE67" s="1652"/>
      <c r="AF67" s="1653"/>
      <c r="AG67" s="1639" t="s">
        <v>159</v>
      </c>
      <c r="AH67" s="1639"/>
      <c r="AI67" s="1639"/>
      <c r="AJ67" s="1639"/>
      <c r="AK67" s="1639"/>
      <c r="AL67" s="1639"/>
      <c r="AM67" s="1639"/>
      <c r="AN67" s="1640"/>
      <c r="AO67" s="1726" t="s">
        <v>210</v>
      </c>
      <c r="AP67" s="1647"/>
      <c r="AQ67" s="345"/>
      <c r="AR67" s="278"/>
      <c r="AS67" s="278"/>
      <c r="AT67" s="278"/>
      <c r="AU67" s="278"/>
      <c r="AV67" s="278"/>
      <c r="AW67" s="278"/>
      <c r="AX67" s="278"/>
      <c r="AY67" s="278"/>
      <c r="AZ67" s="346">
        <v>0</v>
      </c>
      <c r="BA67" s="629" t="str">
        <f>IF(AZ67=0,"",CHOOSE(AZ67,1,0.75,0.55,1))</f>
        <v/>
      </c>
      <c r="BB67" s="629"/>
      <c r="BC67" s="629"/>
      <c r="BD67" s="1315"/>
      <c r="BE67" s="25"/>
      <c r="BF67" s="52"/>
      <c r="BG67" s="52"/>
      <c r="BH67" s="52"/>
      <c r="BI67" s="52"/>
      <c r="BJ67" s="52"/>
      <c r="BK67" s="1632"/>
      <c r="BL67" s="1632"/>
      <c r="BM67" s="1632"/>
      <c r="BN67" s="25"/>
      <c r="BO67" s="25"/>
      <c r="BP67" s="25"/>
      <c r="BQ67" s="25"/>
      <c r="BR67" s="25"/>
      <c r="BS67" s="25"/>
      <c r="BT67" s="25"/>
      <c r="BU67" s="25"/>
      <c r="BV67" s="37"/>
      <c r="BW67" s="37"/>
      <c r="BX67" s="37"/>
      <c r="BY67" s="37"/>
      <c r="BZ67" s="37"/>
      <c r="CA67" s="37"/>
      <c r="CB67" s="36"/>
      <c r="CC67" s="36"/>
      <c r="CD67" s="36"/>
    </row>
    <row r="68" spans="1:82" ht="17.25" customHeight="1">
      <c r="A68" s="1251"/>
      <c r="B68" s="1740"/>
      <c r="C68" s="1407" t="s">
        <v>131</v>
      </c>
      <c r="D68" s="1408"/>
      <c r="E68" s="1409"/>
      <c r="F68" s="271"/>
      <c r="G68" s="271"/>
      <c r="H68" s="271"/>
      <c r="I68" s="271"/>
      <c r="J68" s="271"/>
      <c r="K68" s="271"/>
      <c r="L68" s="271"/>
      <c r="M68" s="271"/>
      <c r="N68" s="347"/>
      <c r="O68" s="292"/>
      <c r="P68" s="292"/>
      <c r="Q68" s="292"/>
      <c r="R68" s="292"/>
      <c r="S68" s="292"/>
      <c r="T68" s="292"/>
      <c r="U68" s="292"/>
      <c r="V68" s="292"/>
      <c r="W68" s="292"/>
      <c r="X68" s="292"/>
      <c r="Y68" s="292"/>
      <c r="Z68" s="292"/>
      <c r="AA68" s="292"/>
      <c r="AB68" s="348"/>
      <c r="AC68" s="349">
        <v>0</v>
      </c>
      <c r="AD68" s="1301" t="s">
        <v>398</v>
      </c>
      <c r="AE68" s="1302"/>
      <c r="AF68" s="1303"/>
      <c r="AG68" s="350"/>
      <c r="AH68" s="351"/>
      <c r="AI68" s="351"/>
      <c r="AJ68" s="351"/>
      <c r="AK68" s="351"/>
      <c r="AL68" s="351"/>
      <c r="AM68" s="351"/>
      <c r="AN68" s="352"/>
      <c r="AO68" s="1727" t="s">
        <v>211</v>
      </c>
      <c r="AP68" s="1728"/>
      <c r="AQ68" s="330"/>
      <c r="AR68" s="271"/>
      <c r="AS68" s="271"/>
      <c r="AT68" s="271"/>
      <c r="AU68" s="271"/>
      <c r="AV68" s="271"/>
      <c r="AW68" s="271"/>
      <c r="AX68" s="271"/>
      <c r="AY68" s="271"/>
      <c r="AZ68" s="331"/>
      <c r="BA68" s="1374" t="s">
        <v>479</v>
      </c>
      <c r="BB68" s="1375"/>
      <c r="BC68" s="1375"/>
      <c r="BD68" s="1629"/>
      <c r="BE68" s="25"/>
      <c r="BF68" s="50"/>
      <c r="BG68" s="50"/>
      <c r="BH68" s="50"/>
      <c r="BI68" s="50"/>
      <c r="BJ68" s="50"/>
      <c r="BK68" s="25"/>
      <c r="BL68" s="25"/>
      <c r="BM68" s="54"/>
      <c r="BN68" s="35"/>
      <c r="BO68" s="25"/>
      <c r="BP68" s="25"/>
      <c r="BQ68" s="25"/>
      <c r="BR68" s="53"/>
      <c r="BS68" s="53"/>
      <c r="BT68" s="53"/>
      <c r="BU68" s="25"/>
      <c r="BV68" s="42"/>
      <c r="BW68" s="42"/>
      <c r="BX68" s="42"/>
      <c r="BY68" s="42"/>
      <c r="BZ68" s="42"/>
      <c r="CA68" s="42"/>
      <c r="CB68" s="36"/>
      <c r="CC68" s="36"/>
      <c r="CD68" s="36"/>
    </row>
    <row r="69" spans="1:82" ht="17.25" customHeight="1">
      <c r="A69" s="1251"/>
      <c r="B69" s="1740"/>
      <c r="C69" s="1284"/>
      <c r="D69" s="1285"/>
      <c r="E69" s="1286"/>
      <c r="F69" s="278"/>
      <c r="G69" s="278"/>
      <c r="H69" s="278"/>
      <c r="I69" s="278"/>
      <c r="J69" s="278"/>
      <c r="K69" s="278"/>
      <c r="L69" s="278"/>
      <c r="M69" s="278"/>
      <c r="N69" s="353"/>
      <c r="O69" s="336"/>
      <c r="P69" s="336"/>
      <c r="Q69" s="336"/>
      <c r="R69" s="336"/>
      <c r="S69" s="336"/>
      <c r="T69" s="336"/>
      <c r="U69" s="336"/>
      <c r="V69" s="336"/>
      <c r="W69" s="336"/>
      <c r="X69" s="354"/>
      <c r="Y69" s="354"/>
      <c r="Z69" s="239"/>
      <c r="AA69" s="239"/>
      <c r="AB69" s="239"/>
      <c r="AC69" s="355"/>
      <c r="AD69" s="628" t="str">
        <f>IF(AC68=0,"",CHOOSE(AC68,1,0.9,0.5,0.1))</f>
        <v/>
      </c>
      <c r="AE69" s="629"/>
      <c r="AF69" s="1292"/>
      <c r="AG69" s="1285" t="s">
        <v>157</v>
      </c>
      <c r="AH69" s="1285"/>
      <c r="AI69" s="1285"/>
      <c r="AJ69" s="1285"/>
      <c r="AK69" s="1285"/>
      <c r="AL69" s="1285"/>
      <c r="AM69" s="1285"/>
      <c r="AN69" s="1286"/>
      <c r="AO69" s="1244" t="s">
        <v>212</v>
      </c>
      <c r="AP69" s="1647"/>
      <c r="AQ69" s="345"/>
      <c r="AR69" s="278"/>
      <c r="AS69" s="278"/>
      <c r="AT69" s="278"/>
      <c r="AU69" s="278"/>
      <c r="AV69" s="278"/>
      <c r="AW69" s="278"/>
      <c r="AX69" s="278"/>
      <c r="AY69" s="278"/>
      <c r="AZ69" s="346">
        <v>0</v>
      </c>
      <c r="BA69" s="628" t="str">
        <f>IF(AZ69=0,"",CHOOSE(AZ69,1,0.5,0.1,1))</f>
        <v/>
      </c>
      <c r="BB69" s="629"/>
      <c r="BC69" s="629"/>
      <c r="BD69" s="1315"/>
      <c r="BE69" s="25"/>
      <c r="BF69" s="51"/>
      <c r="BG69" s="51"/>
      <c r="BH69" s="50"/>
      <c r="BI69" s="50"/>
      <c r="BJ69" s="50"/>
      <c r="BK69" s="1628"/>
      <c r="BL69" s="1628"/>
      <c r="BM69" s="1628"/>
      <c r="BN69" s="35"/>
      <c r="BO69" s="25"/>
      <c r="BP69" s="25"/>
      <c r="BQ69" s="25"/>
      <c r="BR69" s="53"/>
      <c r="BS69" s="53"/>
      <c r="BT69" s="53"/>
      <c r="BU69" s="25"/>
      <c r="BV69" s="42"/>
      <c r="BW69" s="42"/>
      <c r="BX69" s="42"/>
      <c r="BY69" s="42"/>
      <c r="BZ69" s="42"/>
      <c r="CA69" s="42"/>
      <c r="CB69" s="36"/>
      <c r="CC69" s="36"/>
      <c r="CD69" s="36"/>
    </row>
    <row r="70" spans="1:82" ht="17.25" customHeight="1">
      <c r="A70" s="1251"/>
      <c r="B70" s="1740"/>
      <c r="C70" s="1370" t="s">
        <v>132</v>
      </c>
      <c r="D70" s="1371"/>
      <c r="E70" s="1372"/>
      <c r="F70" s="356"/>
      <c r="G70" s="356"/>
      <c r="H70" s="356"/>
      <c r="I70" s="356"/>
      <c r="J70" s="356"/>
      <c r="K70" s="356"/>
      <c r="L70" s="356"/>
      <c r="M70" s="344"/>
      <c r="N70" s="357"/>
      <c r="O70" s="332"/>
      <c r="P70" s="332"/>
      <c r="Q70" s="332"/>
      <c r="R70" s="332"/>
      <c r="S70" s="332"/>
      <c r="T70" s="332"/>
      <c r="U70" s="332"/>
      <c r="V70" s="332"/>
      <c r="W70" s="332"/>
      <c r="X70" s="332"/>
      <c r="Y70" s="332"/>
      <c r="Z70" s="332"/>
      <c r="AA70" s="332"/>
      <c r="AB70" s="348"/>
      <c r="AC70" s="349">
        <v>0</v>
      </c>
      <c r="AD70" s="1374" t="s">
        <v>399</v>
      </c>
      <c r="AE70" s="1375"/>
      <c r="AF70" s="1376"/>
      <c r="AG70" s="358"/>
      <c r="AH70" s="359"/>
      <c r="AI70" s="269"/>
      <c r="AJ70" s="269"/>
      <c r="AK70" s="269"/>
      <c r="AL70" s="269"/>
      <c r="AM70" s="269"/>
      <c r="AN70" s="360"/>
      <c r="AO70" s="1645" t="s">
        <v>211</v>
      </c>
      <c r="AP70" s="1646"/>
      <c r="AQ70" s="361"/>
      <c r="AR70" s="356"/>
      <c r="AS70" s="356"/>
      <c r="AT70" s="356"/>
      <c r="AU70" s="356"/>
      <c r="AV70" s="356"/>
      <c r="AW70" s="356"/>
      <c r="AX70" s="356"/>
      <c r="AY70" s="356"/>
      <c r="AZ70" s="344"/>
      <c r="BA70" s="1374" t="s">
        <v>483</v>
      </c>
      <c r="BB70" s="1375"/>
      <c r="BC70" s="1375"/>
      <c r="BD70" s="1629"/>
      <c r="BE70" s="25"/>
      <c r="BF70" s="51"/>
      <c r="BG70" s="51"/>
      <c r="BH70" s="50"/>
      <c r="BI70" s="50"/>
      <c r="BJ70" s="50"/>
      <c r="BK70" s="25"/>
      <c r="BL70" s="25"/>
      <c r="BM70" s="25"/>
      <c r="BN70" s="35"/>
      <c r="BO70" s="25"/>
      <c r="BP70" s="25"/>
      <c r="BQ70" s="25"/>
      <c r="BR70" s="53"/>
      <c r="BS70" s="53"/>
      <c r="BT70" s="53"/>
      <c r="BU70" s="25"/>
      <c r="BV70" s="17"/>
      <c r="BW70" s="17"/>
      <c r="BX70" s="17"/>
      <c r="BY70" s="25"/>
      <c r="BZ70" s="25"/>
      <c r="CA70" s="25"/>
      <c r="CB70" s="36"/>
      <c r="CC70" s="36"/>
      <c r="CD70" s="36"/>
    </row>
    <row r="71" spans="1:82" ht="17.25" customHeight="1">
      <c r="A71" s="1251"/>
      <c r="B71" s="1740"/>
      <c r="C71" s="1284"/>
      <c r="D71" s="1285"/>
      <c r="E71" s="1286"/>
      <c r="F71" s="278"/>
      <c r="G71" s="278"/>
      <c r="H71" s="278"/>
      <c r="I71" s="278"/>
      <c r="J71" s="278"/>
      <c r="K71" s="278"/>
      <c r="L71" s="278"/>
      <c r="M71" s="280"/>
      <c r="N71" s="353"/>
      <c r="O71" s="336"/>
      <c r="P71" s="336"/>
      <c r="Q71" s="336"/>
      <c r="R71" s="336"/>
      <c r="S71" s="336"/>
      <c r="T71" s="336"/>
      <c r="U71" s="336"/>
      <c r="V71" s="336"/>
      <c r="W71" s="336"/>
      <c r="X71" s="354"/>
      <c r="Y71" s="354"/>
      <c r="Z71" s="239"/>
      <c r="AA71" s="239"/>
      <c r="AB71" s="239"/>
      <c r="AC71" s="355"/>
      <c r="AD71" s="628" t="str">
        <f>IF(AC70=0,"",CHOOSE(AC70,1,0.85,0.75))</f>
        <v/>
      </c>
      <c r="AE71" s="629"/>
      <c r="AF71" s="1292"/>
      <c r="AG71" s="362">
        <v>0</v>
      </c>
      <c r="AH71" s="1302" t="s">
        <v>477</v>
      </c>
      <c r="AI71" s="1302"/>
      <c r="AJ71" s="1302"/>
      <c r="AK71" s="363"/>
      <c r="AL71" s="1641" t="str">
        <f>IF(AG71=0,"",CHOOSE(AG71,0.1,1))</f>
        <v/>
      </c>
      <c r="AM71" s="1641"/>
      <c r="AN71" s="1642"/>
      <c r="AO71" s="1244" t="s">
        <v>213</v>
      </c>
      <c r="AP71" s="1647"/>
      <c r="AQ71" s="345"/>
      <c r="AR71" s="278"/>
      <c r="AS71" s="278"/>
      <c r="AT71" s="278"/>
      <c r="AU71" s="278"/>
      <c r="AV71" s="278"/>
      <c r="AW71" s="278"/>
      <c r="AX71" s="278"/>
      <c r="AY71" s="278"/>
      <c r="AZ71" s="346">
        <v>0</v>
      </c>
      <c r="BA71" s="1487" t="str">
        <f>IF(AZ71=0,"",CHOOSE(AZ71,1,0.75,0.55,1))</f>
        <v/>
      </c>
      <c r="BB71" s="1488"/>
      <c r="BC71" s="1488"/>
      <c r="BD71" s="1636"/>
      <c r="BE71" s="25"/>
      <c r="BF71" s="54"/>
      <c r="BG71" s="54"/>
      <c r="BH71" s="54"/>
      <c r="BI71" s="54"/>
      <c r="BJ71" s="54"/>
      <c r="BK71" s="1628"/>
      <c r="BL71" s="1628"/>
      <c r="BM71" s="1628"/>
      <c r="BN71" s="54"/>
      <c r="BO71" s="54"/>
      <c r="BP71" s="54"/>
      <c r="BQ71" s="54"/>
      <c r="BR71" s="54"/>
      <c r="BS71" s="54"/>
      <c r="BT71" s="54"/>
      <c r="BU71" s="25"/>
      <c r="BV71" s="8"/>
      <c r="BW71" s="8"/>
      <c r="BX71" s="8"/>
      <c r="BY71" s="25"/>
      <c r="BZ71" s="25"/>
      <c r="CA71" s="25"/>
      <c r="CB71" s="36"/>
      <c r="CC71" s="36"/>
      <c r="CD71" s="36"/>
    </row>
    <row r="72" spans="1:82" ht="17.45" customHeight="1">
      <c r="A72" s="1741"/>
      <c r="B72" s="1742"/>
      <c r="C72" s="415" t="s">
        <v>389</v>
      </c>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365"/>
      <c r="BE72" s="25"/>
      <c r="BF72" s="25"/>
      <c r="BG72" s="25"/>
      <c r="BH72" s="43"/>
      <c r="BI72" s="43"/>
      <c r="BJ72" s="43"/>
      <c r="BK72" s="43"/>
      <c r="BL72" s="25"/>
      <c r="BM72" s="25"/>
      <c r="BN72" s="25"/>
      <c r="BO72" s="25"/>
      <c r="BP72" s="25"/>
      <c r="BQ72" s="25"/>
      <c r="BR72" s="25"/>
      <c r="BS72" s="25"/>
      <c r="BT72" s="25"/>
      <c r="BU72" s="25"/>
      <c r="BV72" s="25"/>
      <c r="BW72" s="25"/>
      <c r="BX72" s="25"/>
      <c r="BY72" s="25"/>
      <c r="BZ72" s="25"/>
      <c r="CA72" s="25"/>
      <c r="CB72" s="36"/>
      <c r="CC72" s="36"/>
      <c r="CD72" s="36"/>
    </row>
    <row r="73" spans="1:82" ht="18.600000000000001" customHeight="1">
      <c r="A73" s="1365" t="s">
        <v>167</v>
      </c>
      <c r="B73" s="1366"/>
      <c r="C73" s="1366"/>
      <c r="D73" s="1366"/>
      <c r="E73" s="1723" t="s">
        <v>89</v>
      </c>
      <c r="F73" s="1724"/>
      <c r="G73" s="1724"/>
      <c r="H73" s="1724"/>
      <c r="I73" s="1724"/>
      <c r="J73" s="1725"/>
      <c r="K73" s="1747"/>
      <c r="L73" s="1746"/>
      <c r="M73" s="366"/>
      <c r="N73" s="1746"/>
      <c r="O73" s="1746"/>
      <c r="P73" s="367"/>
      <c r="Q73" s="368">
        <v>0</v>
      </c>
      <c r="R73" s="1335" t="s">
        <v>393</v>
      </c>
      <c r="S73" s="1336"/>
      <c r="T73" s="1336"/>
      <c r="U73" s="1336"/>
      <c r="V73" s="1336"/>
      <c r="W73" s="1336"/>
      <c r="X73" s="1336"/>
      <c r="Y73" s="1336"/>
      <c r="Z73" s="1336"/>
      <c r="AA73" s="1337"/>
      <c r="AB73" s="369"/>
      <c r="AC73" s="369"/>
      <c r="AD73" s="369"/>
      <c r="AE73" s="369"/>
      <c r="AF73" s="369"/>
      <c r="AG73" s="369"/>
      <c r="AH73" s="369"/>
      <c r="AI73" s="369"/>
      <c r="AJ73" s="369"/>
      <c r="AK73" s="369"/>
      <c r="AL73" s="369"/>
      <c r="AM73" s="369"/>
      <c r="AN73" s="369"/>
      <c r="AO73" s="369"/>
      <c r="AP73" s="369"/>
      <c r="AQ73" s="369"/>
      <c r="AR73" s="369"/>
      <c r="AS73" s="369"/>
      <c r="AT73" s="370"/>
      <c r="AU73" s="370"/>
      <c r="AV73" s="371"/>
      <c r="AW73" s="372">
        <v>0</v>
      </c>
      <c r="AX73" s="1367" t="s">
        <v>476</v>
      </c>
      <c r="AY73" s="1368"/>
      <c r="AZ73" s="1369"/>
      <c r="BA73" s="1752" t="str">
        <f>IF(Q73=2,0.1,IF(AND(Q73=1,AW73=1),1,IF(AND(Q73=1,AW73=2),0.7,IF(AND(Q73=1,AW73=3),0.3,""))))</f>
        <v/>
      </c>
      <c r="BB73" s="999"/>
      <c r="BC73" s="999"/>
      <c r="BD73" s="1753"/>
      <c r="BE73" s="25"/>
      <c r="BF73" s="25"/>
      <c r="BG73" s="25"/>
      <c r="BH73" s="37"/>
      <c r="BI73" s="37"/>
      <c r="BJ73" s="37"/>
      <c r="BK73" s="37"/>
      <c r="BL73" s="25"/>
      <c r="BM73" s="25"/>
      <c r="BN73" s="25"/>
      <c r="BO73" s="25"/>
      <c r="BP73" s="25"/>
      <c r="BQ73" s="25"/>
      <c r="BR73" s="25"/>
      <c r="BS73" s="25"/>
      <c r="BT73" s="25"/>
      <c r="BU73" s="25"/>
      <c r="BV73" s="25"/>
      <c r="BW73" s="25"/>
      <c r="BX73" s="25"/>
      <c r="BY73" s="25"/>
      <c r="BZ73" s="25"/>
      <c r="CA73" s="25"/>
      <c r="CB73" s="36"/>
      <c r="CC73" s="36"/>
      <c r="CD73" s="36"/>
    </row>
    <row r="74" spans="1:82" ht="17.25" customHeight="1">
      <c r="A74" s="1749" t="s">
        <v>90</v>
      </c>
      <c r="B74" s="1750"/>
      <c r="C74" s="1750"/>
      <c r="D74" s="1750"/>
      <c r="E74" s="1750"/>
      <c r="F74" s="1750"/>
      <c r="G74" s="1750"/>
      <c r="H74" s="1750"/>
      <c r="I74" s="1750"/>
      <c r="J74" s="1750"/>
      <c r="K74" s="1750"/>
      <c r="L74" s="1750"/>
      <c r="M74" s="1750"/>
      <c r="N74" s="1750"/>
      <c r="O74" s="1750"/>
      <c r="P74" s="1750"/>
      <c r="Q74" s="1750"/>
      <c r="R74" s="1750"/>
      <c r="S74" s="1750"/>
      <c r="T74" s="1750"/>
      <c r="U74" s="1750"/>
      <c r="V74" s="1750"/>
      <c r="W74" s="1750"/>
      <c r="X74" s="1750"/>
      <c r="Y74" s="1750"/>
      <c r="Z74" s="1750"/>
      <c r="AA74" s="1750"/>
      <c r="AB74" s="1750"/>
      <c r="AC74" s="1750"/>
      <c r="AD74" s="1750"/>
      <c r="AE74" s="1750"/>
      <c r="AF74" s="1750"/>
      <c r="AG74" s="1750"/>
      <c r="AH74" s="1750"/>
      <c r="AI74" s="1750"/>
      <c r="AJ74" s="1750"/>
      <c r="AK74" s="1750"/>
      <c r="AL74" s="1750"/>
      <c r="AM74" s="1750"/>
      <c r="AN74" s="1750"/>
      <c r="AO74" s="1750"/>
      <c r="AP74" s="1750"/>
      <c r="AQ74" s="1750"/>
      <c r="AR74" s="1750"/>
      <c r="AS74" s="1750"/>
      <c r="AT74" s="1750"/>
      <c r="AU74" s="1750"/>
      <c r="AV74" s="1750"/>
      <c r="AW74" s="1750"/>
      <c r="AX74" s="1750"/>
      <c r="AY74" s="1750"/>
      <c r="AZ74" s="1750"/>
      <c r="BA74" s="1750"/>
      <c r="BB74" s="1750"/>
      <c r="BC74" s="1750"/>
      <c r="BD74" s="1751"/>
      <c r="BE74" s="25"/>
      <c r="BF74" s="25"/>
      <c r="BG74" s="25"/>
      <c r="BH74" s="37"/>
      <c r="BI74" s="37"/>
      <c r="BJ74" s="37"/>
      <c r="BK74" s="37"/>
      <c r="BL74" s="25"/>
      <c r="BM74" s="25"/>
      <c r="BN74" s="25"/>
      <c r="BO74" s="25"/>
      <c r="BP74" s="25"/>
      <c r="BQ74" s="25"/>
      <c r="BR74" s="25"/>
      <c r="BS74" s="25"/>
      <c r="BT74" s="25"/>
      <c r="BU74" s="25"/>
      <c r="BV74" s="25"/>
      <c r="BW74" s="25"/>
      <c r="BX74" s="25"/>
      <c r="BY74" s="25"/>
      <c r="BZ74" s="25"/>
      <c r="CA74" s="25"/>
      <c r="CB74" s="36"/>
      <c r="CC74" s="36"/>
      <c r="CD74" s="36"/>
    </row>
    <row r="75" spans="1:82" ht="17.25" customHeight="1">
      <c r="A75" s="373" t="s">
        <v>3</v>
      </c>
      <c r="B75" s="374"/>
      <c r="C75" s="1496" t="s">
        <v>161</v>
      </c>
      <c r="D75" s="1361"/>
      <c r="E75" s="1361"/>
      <c r="F75" s="1361"/>
      <c r="G75" s="1361"/>
      <c r="H75" s="1361"/>
      <c r="I75" s="1361"/>
      <c r="J75" s="1361"/>
      <c r="K75" s="1361"/>
      <c r="L75" s="1361"/>
      <c r="M75" s="1361"/>
      <c r="N75" s="1361"/>
      <c r="O75" s="1361"/>
      <c r="P75" s="1361"/>
      <c r="Q75" s="1361"/>
      <c r="R75" s="1361"/>
      <c r="S75" s="1362"/>
      <c r="T75" s="1497" t="s">
        <v>219</v>
      </c>
      <c r="U75" s="1361"/>
      <c r="V75" s="1361"/>
      <c r="W75" s="1361"/>
      <c r="X75" s="1361"/>
      <c r="Y75" s="1361"/>
      <c r="Z75" s="1361"/>
      <c r="AA75" s="1361"/>
      <c r="AB75" s="1361"/>
      <c r="AC75" s="1361"/>
      <c r="AD75" s="1361"/>
      <c r="AE75" s="1361"/>
      <c r="AF75" s="1361"/>
      <c r="AG75" s="1361"/>
      <c r="AH75" s="1361"/>
      <c r="AI75" s="1361"/>
      <c r="AJ75" s="1361"/>
      <c r="AK75" s="1361"/>
      <c r="AL75" s="1361"/>
      <c r="AM75" s="1361"/>
      <c r="AN75" s="1361"/>
      <c r="AO75" s="1361"/>
      <c r="AP75" s="1362"/>
      <c r="AQ75" s="1360" t="s">
        <v>52</v>
      </c>
      <c r="AR75" s="1361"/>
      <c r="AS75" s="1361"/>
      <c r="AT75" s="1362"/>
      <c r="AU75" s="375"/>
      <c r="AV75" s="375"/>
      <c r="AW75" s="375"/>
      <c r="AX75" s="375"/>
      <c r="AY75" s="375"/>
      <c r="AZ75" s="375"/>
      <c r="BA75" s="375"/>
      <c r="BB75" s="375"/>
      <c r="BC75" s="375"/>
      <c r="BD75" s="376"/>
      <c r="BE75" s="25"/>
      <c r="BF75" s="25"/>
      <c r="BG75" s="25"/>
      <c r="BH75" s="25"/>
      <c r="BI75" s="25"/>
      <c r="BJ75" s="25"/>
      <c r="BO75" s="25"/>
      <c r="BP75" s="25"/>
      <c r="BQ75" s="25"/>
      <c r="BR75" s="25"/>
      <c r="BS75" s="25"/>
      <c r="BT75" s="25"/>
      <c r="BU75" s="25"/>
      <c r="BV75" s="25"/>
      <c r="BW75" s="25"/>
      <c r="BX75" s="25"/>
      <c r="BY75" s="25"/>
      <c r="BZ75" s="25"/>
      <c r="CA75" s="25"/>
      <c r="CB75" s="36"/>
      <c r="CC75" s="36"/>
      <c r="CD75" s="36"/>
    </row>
    <row r="76" spans="1:82" ht="17.25" customHeight="1">
      <c r="A76" s="1352" t="s">
        <v>215</v>
      </c>
      <c r="B76" s="1353"/>
      <c r="C76" s="1732" t="s">
        <v>91</v>
      </c>
      <c r="D76" s="1733"/>
      <c r="E76" s="1733"/>
      <c r="F76" s="1733"/>
      <c r="G76" s="1733"/>
      <c r="H76" s="1733"/>
      <c r="I76" s="1733"/>
      <c r="J76" s="1733"/>
      <c r="K76" s="1733"/>
      <c r="L76" s="1733"/>
      <c r="M76" s="1733"/>
      <c r="N76" s="1733"/>
      <c r="O76" s="1733"/>
      <c r="P76" s="1733"/>
      <c r="Q76" s="1733"/>
      <c r="R76" s="1733"/>
      <c r="S76" s="1734"/>
      <c r="T76" s="377" t="s">
        <v>444</v>
      </c>
      <c r="U76" s="378"/>
      <c r="V76" s="378"/>
      <c r="W76" s="378"/>
      <c r="X76" s="378"/>
      <c r="Y76" s="378"/>
      <c r="Z76" s="378"/>
      <c r="AA76" s="378"/>
      <c r="AB76" s="378"/>
      <c r="AC76" s="378"/>
      <c r="AD76" s="378"/>
      <c r="AE76" s="378"/>
      <c r="AF76" s="378"/>
      <c r="AG76" s="378"/>
      <c r="AH76" s="378"/>
      <c r="AI76" s="378"/>
      <c r="AJ76" s="378"/>
      <c r="AK76" s="378"/>
      <c r="AL76" s="378"/>
      <c r="AM76" s="378"/>
      <c r="AN76" s="278"/>
      <c r="AO76" s="278"/>
      <c r="AP76" s="280"/>
      <c r="AQ76" s="1735" t="str">
        <f>IF(AD69="","",AD69*AD71*BA59*AE56*BA69*BA71*BA67*BA63*AL71)</f>
        <v/>
      </c>
      <c r="AR76" s="1736"/>
      <c r="AS76" s="1736"/>
      <c r="AT76" s="1737"/>
      <c r="AU76" s="379"/>
      <c r="AV76" s="379"/>
      <c r="AW76" s="379"/>
      <c r="AX76" s="379"/>
      <c r="AY76" s="379"/>
      <c r="AZ76" s="379"/>
      <c r="BA76" s="379"/>
      <c r="BB76" s="379"/>
      <c r="BC76" s="379"/>
      <c r="BD76" s="380"/>
      <c r="BE76" s="25"/>
      <c r="BF76" s="25"/>
      <c r="BG76" s="25"/>
      <c r="BH76" s="37"/>
      <c r="BI76" s="37"/>
      <c r="BJ76" s="37"/>
      <c r="BO76" s="25"/>
      <c r="BP76" s="25"/>
      <c r="BQ76" s="25"/>
      <c r="BR76" s="25"/>
      <c r="BS76" s="25"/>
      <c r="BT76" s="25"/>
      <c r="BU76" s="25"/>
      <c r="BV76" s="25"/>
      <c r="BW76" s="25"/>
      <c r="BX76" s="25"/>
      <c r="BY76" s="25"/>
      <c r="BZ76" s="25"/>
      <c r="CA76" s="25"/>
      <c r="CB76" s="36"/>
      <c r="CC76" s="36"/>
      <c r="CD76" s="36"/>
    </row>
    <row r="77" spans="1:82" ht="17.25" customHeight="1">
      <c r="A77" s="1387" t="s">
        <v>216</v>
      </c>
      <c r="B77" s="1514"/>
      <c r="C77" s="1457" t="s">
        <v>188</v>
      </c>
      <c r="D77" s="1458"/>
      <c r="E77" s="1458"/>
      <c r="F77" s="1458"/>
      <c r="G77" s="1458"/>
      <c r="H77" s="1458"/>
      <c r="I77" s="1458"/>
      <c r="J77" s="1458"/>
      <c r="K77" s="1458"/>
      <c r="L77" s="1458"/>
      <c r="M77" s="1458"/>
      <c r="N77" s="1458"/>
      <c r="O77" s="1458"/>
      <c r="P77" s="1458"/>
      <c r="Q77" s="1458"/>
      <c r="R77" s="1458"/>
      <c r="S77" s="1459"/>
      <c r="T77" s="1748" t="s">
        <v>480</v>
      </c>
      <c r="U77" s="1748"/>
      <c r="V77" s="1748"/>
      <c r="W77" s="1748"/>
      <c r="X77" s="1748"/>
      <c r="Y77" s="1748"/>
      <c r="Z77" s="1748"/>
      <c r="AA77" s="1748"/>
      <c r="AB77" s="1748"/>
      <c r="AC77" s="1748"/>
      <c r="AD77" s="1748"/>
      <c r="AE77" s="1748"/>
      <c r="AF77" s="1748"/>
      <c r="AG77" s="1748"/>
      <c r="AH77" s="1748"/>
      <c r="AI77" s="1748"/>
      <c r="AJ77" s="1748"/>
      <c r="AK77" s="1748"/>
      <c r="AL77" s="1748"/>
      <c r="AM77" s="1748"/>
      <c r="AN77" s="269"/>
      <c r="AO77" s="269"/>
      <c r="AP77" s="381"/>
      <c r="AQ77" s="1599" t="str">
        <f>IF(AQ76="","",AL42)</f>
        <v/>
      </c>
      <c r="AR77" s="882"/>
      <c r="AS77" s="882"/>
      <c r="AT77" s="1738"/>
      <c r="AU77" s="382"/>
      <c r="AV77" s="382"/>
      <c r="AW77" s="382"/>
      <c r="AX77" s="382"/>
      <c r="AY77" s="382"/>
      <c r="AZ77" s="382"/>
      <c r="BA77" s="382"/>
      <c r="BB77" s="382"/>
      <c r="BC77" s="382"/>
      <c r="BD77" s="383"/>
      <c r="BE77" s="25"/>
      <c r="BF77" s="25"/>
      <c r="BG77" s="25"/>
      <c r="BH77" s="25"/>
      <c r="BI77" s="25"/>
      <c r="BJ77" s="25"/>
      <c r="BO77" s="25"/>
      <c r="BP77" s="25"/>
      <c r="BQ77" s="25"/>
      <c r="BR77" s="25"/>
      <c r="BS77" s="25"/>
      <c r="BT77" s="25"/>
      <c r="BU77" s="25"/>
      <c r="BV77" s="25"/>
      <c r="BW77" s="25"/>
      <c r="BX77" s="25"/>
      <c r="BY77" s="25"/>
      <c r="BZ77" s="25"/>
      <c r="CA77" s="25"/>
      <c r="CB77" s="36"/>
      <c r="CC77" s="36"/>
      <c r="CD77" s="36"/>
    </row>
    <row r="78" spans="1:82" ht="17.25" customHeight="1">
      <c r="A78" s="1729" t="s">
        <v>217</v>
      </c>
      <c r="B78" s="1730"/>
      <c r="C78" s="1572" t="s">
        <v>307</v>
      </c>
      <c r="D78" s="1712"/>
      <c r="E78" s="1712"/>
      <c r="F78" s="1712"/>
      <c r="G78" s="1712"/>
      <c r="H78" s="1712"/>
      <c r="I78" s="1712"/>
      <c r="J78" s="1712"/>
      <c r="K78" s="1712"/>
      <c r="L78" s="1712"/>
      <c r="M78" s="1712"/>
      <c r="N78" s="1712"/>
      <c r="O78" s="1712"/>
      <c r="P78" s="1712"/>
      <c r="Q78" s="1712"/>
      <c r="R78" s="1712"/>
      <c r="S78" s="1573"/>
      <c r="T78" s="293" t="s">
        <v>481</v>
      </c>
      <c r="U78" s="384"/>
      <c r="V78" s="384"/>
      <c r="W78" s="384"/>
      <c r="X78" s="384"/>
      <c r="Y78" s="384"/>
      <c r="Z78" s="384"/>
      <c r="AA78" s="384"/>
      <c r="AB78" s="384"/>
      <c r="AC78" s="384"/>
      <c r="AD78" s="384"/>
      <c r="AE78" s="384"/>
      <c r="AF78" s="384"/>
      <c r="AG78" s="384"/>
      <c r="AH78" s="384"/>
      <c r="AI78" s="384"/>
      <c r="AJ78" s="384"/>
      <c r="AK78" s="384"/>
      <c r="AL78" s="384"/>
      <c r="AM78" s="384"/>
      <c r="AN78" s="295"/>
      <c r="AO78" s="295"/>
      <c r="AP78" s="385"/>
      <c r="AQ78" s="1601" t="str">
        <f>IF(AQ77="","",AQ76*AQ77)</f>
        <v/>
      </c>
      <c r="AR78" s="1602"/>
      <c r="AS78" s="1602"/>
      <c r="AT78" s="1731"/>
      <c r="AU78" s="386"/>
      <c r="AV78" s="387"/>
      <c r="AW78" s="387"/>
      <c r="AX78" s="387"/>
      <c r="AY78" s="387"/>
      <c r="AZ78" s="387"/>
      <c r="BA78" s="387"/>
      <c r="BB78" s="387"/>
      <c r="BC78" s="387"/>
      <c r="BD78" s="388"/>
      <c r="BE78" s="25"/>
      <c r="BF78" s="25"/>
      <c r="BG78" s="25"/>
      <c r="BH78" s="25"/>
      <c r="BI78" s="25"/>
      <c r="BJ78" s="25"/>
      <c r="BO78" s="25"/>
      <c r="BP78" s="25"/>
      <c r="BQ78" s="25"/>
      <c r="BR78" s="25"/>
      <c r="BS78" s="25"/>
      <c r="BT78" s="25"/>
      <c r="BU78" s="25"/>
      <c r="BV78" s="25"/>
      <c r="BW78" s="25"/>
      <c r="BX78" s="25"/>
      <c r="BY78" s="25"/>
      <c r="BZ78" s="25"/>
      <c r="CA78" s="25"/>
      <c r="CB78" s="36"/>
      <c r="CC78" s="36"/>
      <c r="CD78" s="36"/>
    </row>
    <row r="79" spans="1:82" ht="17.25" customHeight="1">
      <c r="A79" s="1692" t="s">
        <v>218</v>
      </c>
      <c r="B79" s="1693"/>
      <c r="C79" s="1694" t="s">
        <v>124</v>
      </c>
      <c r="D79" s="1695"/>
      <c r="E79" s="1695"/>
      <c r="F79" s="1695"/>
      <c r="G79" s="1695"/>
      <c r="H79" s="1695"/>
      <c r="I79" s="1695"/>
      <c r="J79" s="1695"/>
      <c r="K79" s="1695"/>
      <c r="L79" s="1695"/>
      <c r="M79" s="1695"/>
      <c r="N79" s="1695"/>
      <c r="O79" s="1695"/>
      <c r="P79" s="1695"/>
      <c r="Q79" s="1695"/>
      <c r="R79" s="1695"/>
      <c r="S79" s="1696"/>
      <c r="T79" s="389" t="s">
        <v>482</v>
      </c>
      <c r="U79" s="390"/>
      <c r="V79" s="390"/>
      <c r="W79" s="390"/>
      <c r="X79" s="390"/>
      <c r="Y79" s="390"/>
      <c r="Z79" s="390"/>
      <c r="AA79" s="390"/>
      <c r="AB79" s="390"/>
      <c r="AC79" s="390"/>
      <c r="AD79" s="390"/>
      <c r="AE79" s="390"/>
      <c r="AF79" s="390"/>
      <c r="AG79" s="390"/>
      <c r="AH79" s="390"/>
      <c r="AI79" s="390"/>
      <c r="AJ79" s="390"/>
      <c r="AK79" s="390"/>
      <c r="AL79" s="390"/>
      <c r="AM79" s="390"/>
      <c r="AN79" s="391"/>
      <c r="AO79" s="391"/>
      <c r="AP79" s="392"/>
      <c r="AQ79" s="1713" t="str">
        <f>IF(BA73="","",AL43*BA73*AE56)</f>
        <v/>
      </c>
      <c r="AR79" s="1714"/>
      <c r="AS79" s="1714"/>
      <c r="AT79" s="1715"/>
      <c r="AU79" s="393"/>
      <c r="AV79" s="393"/>
      <c r="AW79" s="393"/>
      <c r="AX79" s="393"/>
      <c r="AY79" s="393"/>
      <c r="AZ79" s="393"/>
      <c r="BA79" s="393"/>
      <c r="BB79" s="393"/>
      <c r="BC79" s="393"/>
      <c r="BD79" s="394"/>
      <c r="BE79" s="25"/>
      <c r="BF79" s="25"/>
      <c r="BG79" s="25"/>
      <c r="BH79" s="25"/>
      <c r="BI79" s="25"/>
      <c r="BJ79" s="25"/>
      <c r="BO79" s="25"/>
      <c r="BP79" s="25"/>
      <c r="BQ79" s="25"/>
      <c r="BR79" s="25"/>
      <c r="BS79" s="25"/>
      <c r="BT79" s="25"/>
      <c r="BU79" s="25"/>
      <c r="BV79" s="25"/>
      <c r="BW79" s="25"/>
      <c r="BX79" s="25"/>
      <c r="BY79" s="25"/>
      <c r="BZ79" s="25"/>
      <c r="CA79" s="25"/>
      <c r="CB79" s="36"/>
      <c r="CC79" s="36"/>
      <c r="CD79" s="36"/>
    </row>
    <row r="80" spans="1:82" ht="17.25" customHeight="1">
      <c r="A80" s="1705" t="s">
        <v>105</v>
      </c>
      <c r="B80" s="1706"/>
      <c r="C80" s="1706"/>
      <c r="D80" s="1706"/>
      <c r="E80" s="1706"/>
      <c r="F80" s="1706"/>
      <c r="G80" s="1706"/>
      <c r="H80" s="1706"/>
      <c r="I80" s="1706"/>
      <c r="J80" s="1706"/>
      <c r="K80" s="1706"/>
      <c r="L80" s="1706"/>
      <c r="M80" s="1706"/>
      <c r="N80" s="1706"/>
      <c r="O80" s="1706"/>
      <c r="P80" s="1706"/>
      <c r="Q80" s="1706"/>
      <c r="R80" s="1706"/>
      <c r="S80" s="1706"/>
      <c r="T80" s="1706"/>
      <c r="U80" s="1706"/>
      <c r="V80" s="1706"/>
      <c r="W80" s="1706"/>
      <c r="X80" s="1706"/>
      <c r="Y80" s="1706"/>
      <c r="Z80" s="1706"/>
      <c r="AA80" s="1706"/>
      <c r="AB80" s="1706"/>
      <c r="AC80" s="1706"/>
      <c r="AD80" s="1706"/>
      <c r="AE80" s="1706"/>
      <c r="AF80" s="1706"/>
      <c r="AG80" s="1706"/>
      <c r="AH80" s="1706"/>
      <c r="AI80" s="1706"/>
      <c r="AJ80" s="1706"/>
      <c r="AK80" s="1706"/>
      <c r="AL80" s="1706"/>
      <c r="AM80" s="1706"/>
      <c r="AN80" s="1706"/>
      <c r="AO80" s="1706"/>
      <c r="AP80" s="1706"/>
      <c r="AQ80" s="1706"/>
      <c r="AR80" s="1706"/>
      <c r="AS80" s="1706"/>
      <c r="AT80" s="1706"/>
      <c r="AU80" s="1706"/>
      <c r="AV80" s="1706"/>
      <c r="AW80" s="1706"/>
      <c r="AX80" s="1706"/>
      <c r="AY80" s="1706"/>
      <c r="AZ80" s="1706"/>
      <c r="BA80" s="1706"/>
      <c r="BB80" s="1706"/>
      <c r="BC80" s="1706"/>
      <c r="BD80" s="1707"/>
      <c r="BE80" s="3"/>
      <c r="BF80" s="3"/>
      <c r="BG80" s="3"/>
      <c r="BH80" s="3"/>
      <c r="BI80" s="3"/>
      <c r="BJ80" s="3"/>
      <c r="BK80" s="3"/>
      <c r="BL80" s="3"/>
      <c r="BM80" s="3"/>
      <c r="BN80" s="3"/>
      <c r="BO80" s="3"/>
      <c r="BP80" s="3"/>
      <c r="BQ80" s="3"/>
      <c r="BR80" s="3"/>
      <c r="BS80" s="3"/>
      <c r="BT80" s="3"/>
      <c r="BU80" s="3"/>
      <c r="BV80" s="3"/>
      <c r="BW80" s="3"/>
      <c r="BX80" s="3"/>
      <c r="BY80" s="3"/>
      <c r="BZ80" s="3"/>
      <c r="CA80" s="3"/>
    </row>
    <row r="81" spans="1:56" ht="17.25" customHeight="1">
      <c r="A81" s="1332" t="s">
        <v>58</v>
      </c>
      <c r="B81" s="1332"/>
      <c r="C81" s="1332"/>
      <c r="D81" s="1332"/>
      <c r="E81" s="1597"/>
      <c r="F81" s="1717" t="s">
        <v>308</v>
      </c>
      <c r="G81" s="1402"/>
      <c r="H81" s="1402"/>
      <c r="I81" s="1402"/>
      <c r="J81" s="1402"/>
      <c r="K81" s="1402"/>
      <c r="L81" s="1402"/>
      <c r="M81" s="1402"/>
      <c r="N81" s="1402"/>
      <c r="O81" s="1402"/>
      <c r="P81" s="1402"/>
      <c r="Q81" s="1402"/>
      <c r="R81" s="1402"/>
      <c r="S81" s="1402"/>
      <c r="T81" s="1402"/>
      <c r="U81" s="1402"/>
      <c r="V81" s="1402"/>
      <c r="W81" s="1402"/>
      <c r="X81" s="1402"/>
      <c r="Y81" s="1403"/>
      <c r="Z81" s="1401" t="s">
        <v>60</v>
      </c>
      <c r="AA81" s="1402"/>
      <c r="AB81" s="1402"/>
      <c r="AC81" s="1402"/>
      <c r="AD81" s="1402"/>
      <c r="AE81" s="1403"/>
      <c r="AF81" s="1681" t="s">
        <v>61</v>
      </c>
      <c r="AG81" s="1506"/>
      <c r="AH81" s="1506"/>
      <c r="AI81" s="1506"/>
      <c r="AJ81" s="1506"/>
      <c r="AK81" s="1506"/>
      <c r="AL81" s="1506"/>
      <c r="AM81" s="1506"/>
      <c r="AN81" s="1506"/>
      <c r="AO81" s="1506"/>
      <c r="AP81" s="1506"/>
      <c r="AQ81" s="1506"/>
      <c r="AR81" s="1506"/>
      <c r="AS81" s="1506"/>
      <c r="AT81" s="1506"/>
      <c r="AU81" s="1507"/>
      <c r="AV81" s="1678" t="s">
        <v>112</v>
      </c>
      <c r="AW81" s="1678"/>
      <c r="AX81" s="1678"/>
      <c r="AY81" s="1678"/>
      <c r="AZ81" s="1678"/>
      <c r="BA81" s="1678"/>
      <c r="BB81" s="1678"/>
      <c r="BC81" s="1678"/>
      <c r="BD81" s="1679"/>
    </row>
    <row r="82" spans="1:56" ht="17.25" customHeight="1">
      <c r="A82" s="1334"/>
      <c r="B82" s="1334"/>
      <c r="C82" s="1334"/>
      <c r="D82" s="1334"/>
      <c r="E82" s="1716"/>
      <c r="F82" s="1655" t="s">
        <v>310</v>
      </c>
      <c r="G82" s="1656"/>
      <c r="H82" s="1656"/>
      <c r="I82" s="1656"/>
      <c r="J82" s="1656"/>
      <c r="K82" s="1656"/>
      <c r="L82" s="1656"/>
      <c r="M82" s="1656"/>
      <c r="N82" s="1656"/>
      <c r="O82" s="1656"/>
      <c r="P82" s="1656"/>
      <c r="Q82" s="1656"/>
      <c r="R82" s="1656"/>
      <c r="S82" s="1656"/>
      <c r="T82" s="1656"/>
      <c r="U82" s="1656"/>
      <c r="V82" s="1656"/>
      <c r="W82" s="1656"/>
      <c r="X82" s="1656"/>
      <c r="Y82" s="1657"/>
      <c r="Z82" s="1401" t="s">
        <v>63</v>
      </c>
      <c r="AA82" s="1402"/>
      <c r="AB82" s="1403"/>
      <c r="AC82" s="1325" t="s">
        <v>64</v>
      </c>
      <c r="AD82" s="1326"/>
      <c r="AE82" s="1327"/>
      <c r="AF82" s="1682"/>
      <c r="AG82" s="1279"/>
      <c r="AH82" s="1279"/>
      <c r="AI82" s="1279"/>
      <c r="AJ82" s="1279"/>
      <c r="AK82" s="1279"/>
      <c r="AL82" s="1279"/>
      <c r="AM82" s="1279"/>
      <c r="AN82" s="1279"/>
      <c r="AO82" s="1279"/>
      <c r="AP82" s="1279"/>
      <c r="AQ82" s="1279"/>
      <c r="AR82" s="1279"/>
      <c r="AS82" s="1279"/>
      <c r="AT82" s="1279"/>
      <c r="AU82" s="1280"/>
      <c r="AV82" s="1413"/>
      <c r="AW82" s="1413"/>
      <c r="AX82" s="1413"/>
      <c r="AY82" s="1413"/>
      <c r="AZ82" s="1413"/>
      <c r="BA82" s="1413"/>
      <c r="BB82" s="1413"/>
      <c r="BC82" s="1413"/>
      <c r="BD82" s="1680"/>
    </row>
    <row r="83" spans="1:56" ht="17.25" customHeight="1">
      <c r="A83" s="1378" t="s">
        <v>106</v>
      </c>
      <c r="B83" s="1378"/>
      <c r="C83" s="1378"/>
      <c r="D83" s="1378"/>
      <c r="E83" s="1253"/>
      <c r="F83" s="1689" t="s">
        <v>486</v>
      </c>
      <c r="G83" s="1690"/>
      <c r="H83" s="1690"/>
      <c r="I83" s="1690"/>
      <c r="J83" s="1690"/>
      <c r="K83" s="1690"/>
      <c r="L83" s="1690"/>
      <c r="M83" s="1690"/>
      <c r="N83" s="1690"/>
      <c r="O83" s="1690"/>
      <c r="P83" s="1690"/>
      <c r="Q83" s="1690"/>
      <c r="R83" s="1690"/>
      <c r="S83" s="1690"/>
      <c r="T83" s="1690"/>
      <c r="U83" s="1690"/>
      <c r="V83" s="1690"/>
      <c r="W83" s="1690"/>
      <c r="X83" s="1690"/>
      <c r="Y83" s="1691"/>
      <c r="Z83" s="1600" t="str">
        <f>IF(AQ78="","",IF(AQ78&gt;=0.8,"○",""))</f>
        <v/>
      </c>
      <c r="AA83" s="500"/>
      <c r="AB83" s="1567"/>
      <c r="AC83" s="1566" t="str">
        <f>IF(AQ79="","",IF(AQ79&gt;=0.8,"○",""))</f>
        <v/>
      </c>
      <c r="AD83" s="500"/>
      <c r="AE83" s="1567"/>
      <c r="AF83" s="1675" t="s">
        <v>111</v>
      </c>
      <c r="AG83" s="1676"/>
      <c r="AH83" s="1676"/>
      <c r="AI83" s="1676"/>
      <c r="AJ83" s="1676"/>
      <c r="AK83" s="1676"/>
      <c r="AL83" s="1676"/>
      <c r="AM83" s="1676"/>
      <c r="AN83" s="1676"/>
      <c r="AO83" s="1676"/>
      <c r="AP83" s="1676"/>
      <c r="AQ83" s="1676"/>
      <c r="AR83" s="1676"/>
      <c r="AS83" s="1676"/>
      <c r="AT83" s="1676"/>
      <c r="AU83" s="1677"/>
      <c r="AV83" s="1676" t="s">
        <v>113</v>
      </c>
      <c r="AW83" s="1676"/>
      <c r="AX83" s="1676"/>
      <c r="AY83" s="1676"/>
      <c r="AZ83" s="1676"/>
      <c r="BA83" s="1676"/>
      <c r="BB83" s="1676"/>
      <c r="BC83" s="1676"/>
      <c r="BD83" s="1722"/>
    </row>
    <row r="84" spans="1:56" ht="17.25" customHeight="1">
      <c r="A84" s="1386" t="s">
        <v>107</v>
      </c>
      <c r="B84" s="1386"/>
      <c r="C84" s="1386"/>
      <c r="D84" s="1386"/>
      <c r="E84" s="1387"/>
      <c r="F84" s="1697" t="s">
        <v>487</v>
      </c>
      <c r="G84" s="1698"/>
      <c r="H84" s="1698"/>
      <c r="I84" s="1698"/>
      <c r="J84" s="1698"/>
      <c r="K84" s="1698"/>
      <c r="L84" s="1698"/>
      <c r="M84" s="1698"/>
      <c r="N84" s="1698"/>
      <c r="O84" s="1698"/>
      <c r="P84" s="1698"/>
      <c r="Q84" s="1698"/>
      <c r="R84" s="1698"/>
      <c r="S84" s="1698"/>
      <c r="T84" s="1698"/>
      <c r="U84" s="1698"/>
      <c r="V84" s="1698"/>
      <c r="W84" s="1698"/>
      <c r="X84" s="1698"/>
      <c r="Y84" s="1699"/>
      <c r="Z84" s="1708" t="str">
        <f>IF(AQ78="","",IF(AND(AQ78&lt;0.8,AQ78&gt;=0.6),"○",""))</f>
        <v/>
      </c>
      <c r="AA84" s="492"/>
      <c r="AB84" s="1709"/>
      <c r="AC84" s="1710" t="str">
        <f>IF(AQ79="","",IF(AND(AQ79&lt;0.8,AQ79&gt;=0.6),"○",""))</f>
        <v/>
      </c>
      <c r="AD84" s="492"/>
      <c r="AE84" s="1709"/>
      <c r="AF84" s="1700" t="s">
        <v>110</v>
      </c>
      <c r="AG84" s="1687"/>
      <c r="AH84" s="1687"/>
      <c r="AI84" s="1687"/>
      <c r="AJ84" s="1687"/>
      <c r="AK84" s="1687"/>
      <c r="AL84" s="1687"/>
      <c r="AM84" s="1687"/>
      <c r="AN84" s="1687"/>
      <c r="AO84" s="1687"/>
      <c r="AP84" s="1687"/>
      <c r="AQ84" s="1687"/>
      <c r="AR84" s="1687"/>
      <c r="AS84" s="1687"/>
      <c r="AT84" s="1687"/>
      <c r="AU84" s="1701"/>
      <c r="AV84" s="1687" t="s">
        <v>114</v>
      </c>
      <c r="AW84" s="1687"/>
      <c r="AX84" s="1687"/>
      <c r="AY84" s="1687"/>
      <c r="AZ84" s="1687"/>
      <c r="BA84" s="1687"/>
      <c r="BB84" s="1687"/>
      <c r="BC84" s="1687"/>
      <c r="BD84" s="1425"/>
    </row>
    <row r="85" spans="1:56" ht="17.25" customHeight="1">
      <c r="A85" s="1378" t="s">
        <v>108</v>
      </c>
      <c r="B85" s="1378"/>
      <c r="C85" s="1378"/>
      <c r="D85" s="1378"/>
      <c r="E85" s="1253"/>
      <c r="F85" s="1689" t="s">
        <v>488</v>
      </c>
      <c r="G85" s="1690"/>
      <c r="H85" s="1690"/>
      <c r="I85" s="1690"/>
      <c r="J85" s="1690"/>
      <c r="K85" s="1690"/>
      <c r="L85" s="1690"/>
      <c r="M85" s="1690"/>
      <c r="N85" s="1690"/>
      <c r="O85" s="1690"/>
      <c r="P85" s="1690"/>
      <c r="Q85" s="1690"/>
      <c r="R85" s="1690"/>
      <c r="S85" s="1690"/>
      <c r="T85" s="1690"/>
      <c r="U85" s="1690"/>
      <c r="V85" s="1690"/>
      <c r="W85" s="1690"/>
      <c r="X85" s="1690"/>
      <c r="Y85" s="1691"/>
      <c r="Z85" s="1702" t="str">
        <f>IF(AQ78="","",IF(AND(AQ78&gt;=0.4,AQ78&lt;0.6),"●",""))</f>
        <v/>
      </c>
      <c r="AA85" s="1703"/>
      <c r="AB85" s="1704"/>
      <c r="AC85" s="1711" t="str">
        <f>IF(AQ79="","",IF(AND(AQ79&lt;0.6,AQ79&gt;=0.4),"●",""))</f>
        <v/>
      </c>
      <c r="AD85" s="1703"/>
      <c r="AE85" s="1704"/>
      <c r="AF85" s="1700" t="s">
        <v>109</v>
      </c>
      <c r="AG85" s="1687"/>
      <c r="AH85" s="1687"/>
      <c r="AI85" s="1687"/>
      <c r="AJ85" s="1687"/>
      <c r="AK85" s="1687"/>
      <c r="AL85" s="1687"/>
      <c r="AM85" s="1687"/>
      <c r="AN85" s="1687"/>
      <c r="AO85" s="1687"/>
      <c r="AP85" s="1687"/>
      <c r="AQ85" s="1687"/>
      <c r="AR85" s="1687"/>
      <c r="AS85" s="1687"/>
      <c r="AT85" s="1687"/>
      <c r="AU85" s="1701"/>
      <c r="AV85" s="1687" t="s">
        <v>115</v>
      </c>
      <c r="AW85" s="1687"/>
      <c r="AX85" s="1687"/>
      <c r="AY85" s="1687"/>
      <c r="AZ85" s="1687"/>
      <c r="BA85" s="1687"/>
      <c r="BB85" s="1687"/>
      <c r="BC85" s="1687"/>
      <c r="BD85" s="1425"/>
    </row>
    <row r="86" spans="1:56" ht="17.25" customHeight="1">
      <c r="A86" s="1387" t="s">
        <v>11</v>
      </c>
      <c r="B86" s="1514"/>
      <c r="C86" s="1514"/>
      <c r="D86" s="1514"/>
      <c r="E86" s="1514"/>
      <c r="F86" s="1697" t="s">
        <v>485</v>
      </c>
      <c r="G86" s="1698"/>
      <c r="H86" s="1698"/>
      <c r="I86" s="1698"/>
      <c r="J86" s="1698"/>
      <c r="K86" s="1698"/>
      <c r="L86" s="1698"/>
      <c r="M86" s="1698"/>
      <c r="N86" s="1698"/>
      <c r="O86" s="1698"/>
      <c r="P86" s="1698"/>
      <c r="Q86" s="1698"/>
      <c r="R86" s="1698"/>
      <c r="S86" s="1698"/>
      <c r="T86" s="1698"/>
      <c r="U86" s="1698"/>
      <c r="V86" s="1698"/>
      <c r="W86" s="1698"/>
      <c r="X86" s="1698"/>
      <c r="Y86" s="1699"/>
      <c r="Z86" s="1654" t="str">
        <f>IF(AQ78="","",IF(AND(AQ78&lt;0.4,AQ78&gt;=0.2),"●",""))</f>
        <v/>
      </c>
      <c r="AA86" s="1624"/>
      <c r="AB86" s="1625"/>
      <c r="AC86" s="1623" t="str">
        <f>IF(AQ79="","",IF(AND(AQ79&lt;0.4,AQ79&gt;=0.2),"●",""))</f>
        <v/>
      </c>
      <c r="AD86" s="1624"/>
      <c r="AE86" s="1625"/>
      <c r="AF86" s="1513" t="s">
        <v>67</v>
      </c>
      <c r="AG86" s="1514"/>
      <c r="AH86" s="1514"/>
      <c r="AI86" s="1514"/>
      <c r="AJ86" s="1514"/>
      <c r="AK86" s="1514"/>
      <c r="AL86" s="1514"/>
      <c r="AM86" s="1514"/>
      <c r="AN86" s="1514"/>
      <c r="AO86" s="1514"/>
      <c r="AP86" s="1514"/>
      <c r="AQ86" s="1514"/>
      <c r="AR86" s="1514"/>
      <c r="AS86" s="1514"/>
      <c r="AT86" s="1514"/>
      <c r="AU86" s="1515"/>
      <c r="AV86" s="1687" t="s">
        <v>168</v>
      </c>
      <c r="AW86" s="1687"/>
      <c r="AX86" s="1687"/>
      <c r="AY86" s="1687"/>
      <c r="AZ86" s="1687"/>
      <c r="BA86" s="1687"/>
      <c r="BB86" s="1687"/>
      <c r="BC86" s="1687"/>
      <c r="BD86" s="1425"/>
    </row>
    <row r="87" spans="1:56" ht="17.25" customHeight="1">
      <c r="A87" s="1718" t="s">
        <v>12</v>
      </c>
      <c r="B87" s="1427"/>
      <c r="C87" s="1427"/>
      <c r="D87" s="1427"/>
      <c r="E87" s="1427"/>
      <c r="F87" s="1719" t="s">
        <v>484</v>
      </c>
      <c r="G87" s="1720"/>
      <c r="H87" s="1720"/>
      <c r="I87" s="1720"/>
      <c r="J87" s="1720"/>
      <c r="K87" s="1720"/>
      <c r="L87" s="1720"/>
      <c r="M87" s="1720"/>
      <c r="N87" s="1720"/>
      <c r="O87" s="1720"/>
      <c r="P87" s="1720"/>
      <c r="Q87" s="1720"/>
      <c r="R87" s="1720"/>
      <c r="S87" s="1720"/>
      <c r="T87" s="1720"/>
      <c r="U87" s="1720"/>
      <c r="V87" s="1720"/>
      <c r="W87" s="1720"/>
      <c r="X87" s="1720"/>
      <c r="Y87" s="1721"/>
      <c r="Z87" s="1596" t="str">
        <f>IF(AQ78="","",IF(AQ78&lt;0.2,"●",""))</f>
        <v/>
      </c>
      <c r="AA87" s="1423"/>
      <c r="AB87" s="1424"/>
      <c r="AC87" s="1422" t="str">
        <f>IF(AQ79="","",IF(AQ79&lt;0.2,"●",""))</f>
        <v/>
      </c>
      <c r="AD87" s="1423"/>
      <c r="AE87" s="1424"/>
      <c r="AF87" s="1426" t="s">
        <v>68</v>
      </c>
      <c r="AG87" s="1427"/>
      <c r="AH87" s="1427"/>
      <c r="AI87" s="1427"/>
      <c r="AJ87" s="1427"/>
      <c r="AK87" s="1427"/>
      <c r="AL87" s="1427"/>
      <c r="AM87" s="1427"/>
      <c r="AN87" s="1427"/>
      <c r="AO87" s="1427"/>
      <c r="AP87" s="1427"/>
      <c r="AQ87" s="1427"/>
      <c r="AR87" s="1427"/>
      <c r="AS87" s="1427"/>
      <c r="AT87" s="1427"/>
      <c r="AU87" s="1537"/>
      <c r="AV87" s="1688" t="s">
        <v>289</v>
      </c>
      <c r="AW87" s="1688"/>
      <c r="AX87" s="1688"/>
      <c r="AY87" s="1688"/>
      <c r="AZ87" s="1688"/>
      <c r="BA87" s="1688"/>
      <c r="BB87" s="1688"/>
      <c r="BC87" s="1688"/>
      <c r="BD87" s="1631"/>
    </row>
    <row r="88" spans="1:56" ht="17.25" customHeight="1">
      <c r="A88" s="1683" t="s">
        <v>311</v>
      </c>
      <c r="B88" s="1684"/>
      <c r="C88" s="1684"/>
      <c r="D88" s="1684"/>
      <c r="E88" s="1684"/>
      <c r="F88" s="1684"/>
      <c r="G88" s="1684"/>
      <c r="H88" s="1684"/>
      <c r="I88" s="1684"/>
      <c r="J88" s="1684"/>
      <c r="K88" s="1684"/>
      <c r="L88" s="1684"/>
      <c r="M88" s="1684"/>
      <c r="N88" s="1684"/>
      <c r="O88" s="1684"/>
      <c r="P88" s="1684"/>
      <c r="Q88" s="1684"/>
      <c r="R88" s="1684"/>
      <c r="S88" s="1684"/>
      <c r="T88" s="1684"/>
      <c r="U88" s="1684"/>
      <c r="V88" s="1684"/>
      <c r="W88" s="1684"/>
      <c r="X88" s="1684"/>
      <c r="Y88" s="1684"/>
      <c r="Z88" s="1684"/>
      <c r="AA88" s="1684"/>
      <c r="AB88" s="1684"/>
      <c r="AC88" s="1684"/>
      <c r="AD88" s="1684"/>
      <c r="AE88" s="1684"/>
      <c r="AF88" s="1684"/>
      <c r="AG88" s="1684"/>
      <c r="AH88" s="1684"/>
      <c r="AI88" s="1684"/>
      <c r="AJ88" s="1684"/>
      <c r="AK88" s="1684"/>
      <c r="AL88" s="1684"/>
      <c r="AM88" s="1684"/>
      <c r="AN88" s="1684"/>
      <c r="AO88" s="1684"/>
      <c r="AP88" s="1684"/>
      <c r="AQ88" s="1684"/>
      <c r="AR88" s="1684"/>
      <c r="AS88" s="1684"/>
      <c r="AT88" s="1684"/>
      <c r="AU88" s="1684"/>
      <c r="AV88" s="1684"/>
      <c r="AW88" s="1684"/>
      <c r="AX88" s="1684"/>
      <c r="AY88" s="1684"/>
      <c r="AZ88" s="1684"/>
      <c r="BA88" s="1684"/>
      <c r="BB88" s="1684"/>
      <c r="BC88" s="1685"/>
      <c r="BD88" s="1686"/>
    </row>
    <row r="89" spans="1:56" ht="17.25" customHeight="1">
      <c r="A89" s="1667"/>
      <c r="B89" s="1668"/>
      <c r="C89" s="1668"/>
      <c r="D89" s="1668"/>
      <c r="E89" s="1668"/>
      <c r="F89" s="1668"/>
      <c r="G89" s="1668"/>
      <c r="H89" s="1668"/>
      <c r="I89" s="1668"/>
      <c r="J89" s="1668"/>
      <c r="K89" s="1668"/>
      <c r="L89" s="1668"/>
      <c r="M89" s="1668"/>
      <c r="N89" s="1668"/>
      <c r="O89" s="1668"/>
      <c r="P89" s="1668"/>
      <c r="Q89" s="1668"/>
      <c r="R89" s="1668"/>
      <c r="S89" s="1668"/>
      <c r="T89" s="1668"/>
      <c r="U89" s="1668"/>
      <c r="V89" s="1668"/>
      <c r="W89" s="1668"/>
      <c r="X89" s="1668"/>
      <c r="Y89" s="1668"/>
      <c r="Z89" s="1668"/>
      <c r="AA89" s="1668"/>
      <c r="AB89" s="1668"/>
      <c r="AC89" s="1668"/>
      <c r="AD89" s="1668"/>
      <c r="AE89" s="1668"/>
      <c r="AF89" s="1668"/>
      <c r="AG89" s="1668"/>
      <c r="AH89" s="1668"/>
      <c r="AI89" s="1668"/>
      <c r="AJ89" s="1668"/>
      <c r="AK89" s="1668"/>
      <c r="AL89" s="1668"/>
      <c r="AM89" s="1668"/>
      <c r="AN89" s="1668"/>
      <c r="AO89" s="1668"/>
      <c r="AP89" s="1668"/>
      <c r="AQ89" s="1668"/>
      <c r="AR89" s="1668"/>
      <c r="AS89" s="1668"/>
      <c r="AT89" s="1668"/>
      <c r="AU89" s="1668"/>
      <c r="AV89" s="1668"/>
      <c r="AW89" s="1668"/>
      <c r="AX89" s="1668"/>
      <c r="AY89" s="1668"/>
      <c r="AZ89" s="1668"/>
      <c r="BA89" s="1668"/>
      <c r="BB89" s="1668"/>
      <c r="BC89" s="1669"/>
      <c r="BD89" s="1670"/>
    </row>
    <row r="90" spans="1:56" ht="17.25" customHeight="1">
      <c r="A90" s="1671"/>
      <c r="B90" s="1672"/>
      <c r="C90" s="1672"/>
      <c r="D90" s="1672"/>
      <c r="E90" s="1672"/>
      <c r="F90" s="1672"/>
      <c r="G90" s="1672"/>
      <c r="H90" s="1672"/>
      <c r="I90" s="1672"/>
      <c r="J90" s="1672"/>
      <c r="K90" s="1672"/>
      <c r="L90" s="1672"/>
      <c r="M90" s="1672"/>
      <c r="N90" s="1672"/>
      <c r="O90" s="1672"/>
      <c r="P90" s="1672"/>
      <c r="Q90" s="1672"/>
      <c r="R90" s="1672"/>
      <c r="S90" s="1672"/>
      <c r="T90" s="1672"/>
      <c r="U90" s="1672"/>
      <c r="V90" s="1672"/>
      <c r="W90" s="1672"/>
      <c r="X90" s="1672"/>
      <c r="Y90" s="1672"/>
      <c r="Z90" s="1672"/>
      <c r="AA90" s="1672"/>
      <c r="AB90" s="1672"/>
      <c r="AC90" s="1672"/>
      <c r="AD90" s="1672"/>
      <c r="AE90" s="1672"/>
      <c r="AF90" s="1672"/>
      <c r="AG90" s="1672"/>
      <c r="AH90" s="1672"/>
      <c r="AI90" s="1672"/>
      <c r="AJ90" s="1672"/>
      <c r="AK90" s="1672"/>
      <c r="AL90" s="1672"/>
      <c r="AM90" s="1672"/>
      <c r="AN90" s="1672"/>
      <c r="AO90" s="1672"/>
      <c r="AP90" s="1672"/>
      <c r="AQ90" s="1672"/>
      <c r="AR90" s="1672"/>
      <c r="AS90" s="1672"/>
      <c r="AT90" s="1672"/>
      <c r="AU90" s="1672"/>
      <c r="AV90" s="1672"/>
      <c r="AW90" s="1672"/>
      <c r="AX90" s="1672"/>
      <c r="AY90" s="1672"/>
      <c r="AZ90" s="1672"/>
      <c r="BA90" s="1672"/>
      <c r="BB90" s="1672"/>
      <c r="BC90" s="1673"/>
      <c r="BD90" s="1674"/>
    </row>
    <row r="91" spans="1:56" ht="17.25" customHeight="1">
      <c r="A91" s="1671"/>
      <c r="B91" s="1672"/>
      <c r="C91" s="1672"/>
      <c r="D91" s="1672"/>
      <c r="E91" s="1672"/>
      <c r="F91" s="1672"/>
      <c r="G91" s="1672"/>
      <c r="H91" s="1672"/>
      <c r="I91" s="1672"/>
      <c r="J91" s="1672"/>
      <c r="K91" s="1672"/>
      <c r="L91" s="1672"/>
      <c r="M91" s="1672"/>
      <c r="N91" s="1672"/>
      <c r="O91" s="1672"/>
      <c r="P91" s="1672"/>
      <c r="Q91" s="1672"/>
      <c r="R91" s="1672"/>
      <c r="S91" s="1672"/>
      <c r="T91" s="1672"/>
      <c r="U91" s="1672"/>
      <c r="V91" s="1672"/>
      <c r="W91" s="1672"/>
      <c r="X91" s="1672"/>
      <c r="Y91" s="1672"/>
      <c r="Z91" s="1672"/>
      <c r="AA91" s="1672"/>
      <c r="AB91" s="1672"/>
      <c r="AC91" s="1672"/>
      <c r="AD91" s="1672"/>
      <c r="AE91" s="1672"/>
      <c r="AF91" s="1672"/>
      <c r="AG91" s="1672"/>
      <c r="AH91" s="1672"/>
      <c r="AI91" s="1672"/>
      <c r="AJ91" s="1672"/>
      <c r="AK91" s="1672"/>
      <c r="AL91" s="1672"/>
      <c r="AM91" s="1672"/>
      <c r="AN91" s="1672"/>
      <c r="AO91" s="1672"/>
      <c r="AP91" s="1672"/>
      <c r="AQ91" s="1672"/>
      <c r="AR91" s="1672"/>
      <c r="AS91" s="1672"/>
      <c r="AT91" s="1672"/>
      <c r="AU91" s="1672"/>
      <c r="AV91" s="1672"/>
      <c r="AW91" s="1672"/>
      <c r="AX91" s="1672"/>
      <c r="AY91" s="1672"/>
      <c r="AZ91" s="1672"/>
      <c r="BA91" s="1672"/>
      <c r="BB91" s="1672"/>
      <c r="BC91" s="1673"/>
      <c r="BD91" s="1674"/>
    </row>
    <row r="92" spans="1:56" ht="17.25" customHeight="1">
      <c r="A92" s="1671"/>
      <c r="B92" s="1672"/>
      <c r="C92" s="1672"/>
      <c r="D92" s="1672"/>
      <c r="E92" s="1672"/>
      <c r="F92" s="1672"/>
      <c r="G92" s="1672"/>
      <c r="H92" s="1672"/>
      <c r="I92" s="1672"/>
      <c r="J92" s="1672"/>
      <c r="K92" s="1672"/>
      <c r="L92" s="1672"/>
      <c r="M92" s="1672"/>
      <c r="N92" s="1672"/>
      <c r="O92" s="1672"/>
      <c r="P92" s="1672"/>
      <c r="Q92" s="1672"/>
      <c r="R92" s="1672"/>
      <c r="S92" s="1672"/>
      <c r="T92" s="1672"/>
      <c r="U92" s="1672"/>
      <c r="V92" s="1672"/>
      <c r="W92" s="1672"/>
      <c r="X92" s="1672"/>
      <c r="Y92" s="1672"/>
      <c r="Z92" s="1672"/>
      <c r="AA92" s="1672"/>
      <c r="AB92" s="1672"/>
      <c r="AC92" s="1672"/>
      <c r="AD92" s="1672"/>
      <c r="AE92" s="1672"/>
      <c r="AF92" s="1672"/>
      <c r="AG92" s="1672"/>
      <c r="AH92" s="1672"/>
      <c r="AI92" s="1672"/>
      <c r="AJ92" s="1672"/>
      <c r="AK92" s="1672"/>
      <c r="AL92" s="1672"/>
      <c r="AM92" s="1672"/>
      <c r="AN92" s="1672"/>
      <c r="AO92" s="1672"/>
      <c r="AP92" s="1672"/>
      <c r="AQ92" s="1672"/>
      <c r="AR92" s="1672"/>
      <c r="AS92" s="1672"/>
      <c r="AT92" s="1672"/>
      <c r="AU92" s="1672"/>
      <c r="AV92" s="1672"/>
      <c r="AW92" s="1672"/>
      <c r="AX92" s="1672"/>
      <c r="AY92" s="1672"/>
      <c r="AZ92" s="1672"/>
      <c r="BA92" s="1672"/>
      <c r="BB92" s="1672"/>
      <c r="BC92" s="1673"/>
      <c r="BD92" s="1674"/>
    </row>
    <row r="93" spans="1:56" ht="17.25" customHeight="1">
      <c r="A93" s="1671"/>
      <c r="B93" s="1672"/>
      <c r="C93" s="1672"/>
      <c r="D93" s="1672"/>
      <c r="E93" s="1672"/>
      <c r="F93" s="1672"/>
      <c r="G93" s="1672"/>
      <c r="H93" s="1672"/>
      <c r="I93" s="1672"/>
      <c r="J93" s="1672"/>
      <c r="K93" s="1672"/>
      <c r="L93" s="1672"/>
      <c r="M93" s="1672"/>
      <c r="N93" s="1672"/>
      <c r="O93" s="1672"/>
      <c r="P93" s="1672"/>
      <c r="Q93" s="1672"/>
      <c r="R93" s="1672"/>
      <c r="S93" s="1672"/>
      <c r="T93" s="1672"/>
      <c r="U93" s="1672"/>
      <c r="V93" s="1672"/>
      <c r="W93" s="1672"/>
      <c r="X93" s="1672"/>
      <c r="Y93" s="1672"/>
      <c r="Z93" s="1672"/>
      <c r="AA93" s="1672"/>
      <c r="AB93" s="1672"/>
      <c r="AC93" s="1672"/>
      <c r="AD93" s="1672"/>
      <c r="AE93" s="1672"/>
      <c r="AF93" s="1672"/>
      <c r="AG93" s="1672"/>
      <c r="AH93" s="1672"/>
      <c r="AI93" s="1672"/>
      <c r="AJ93" s="1672"/>
      <c r="AK93" s="1672"/>
      <c r="AL93" s="1672"/>
      <c r="AM93" s="1672"/>
      <c r="AN93" s="1672"/>
      <c r="AO93" s="1672"/>
      <c r="AP93" s="1672"/>
      <c r="AQ93" s="1672"/>
      <c r="AR93" s="1672"/>
      <c r="AS93" s="1672"/>
      <c r="AT93" s="1672"/>
      <c r="AU93" s="1672"/>
      <c r="AV93" s="1672"/>
      <c r="AW93" s="1672"/>
      <c r="AX93" s="1672"/>
      <c r="AY93" s="1672"/>
      <c r="AZ93" s="1672"/>
      <c r="BA93" s="1672"/>
      <c r="BB93" s="1672"/>
      <c r="BC93" s="1673"/>
      <c r="BD93" s="1674"/>
    </row>
    <row r="94" spans="1:56" ht="17.25" customHeight="1">
      <c r="A94" s="1671"/>
      <c r="B94" s="1672"/>
      <c r="C94" s="1672"/>
      <c r="D94" s="1672"/>
      <c r="E94" s="1672"/>
      <c r="F94" s="1672"/>
      <c r="G94" s="1672"/>
      <c r="H94" s="1672"/>
      <c r="I94" s="1672"/>
      <c r="J94" s="1672"/>
      <c r="K94" s="1672"/>
      <c r="L94" s="1672"/>
      <c r="M94" s="1672"/>
      <c r="N94" s="1672"/>
      <c r="O94" s="1672"/>
      <c r="P94" s="1672"/>
      <c r="Q94" s="1672"/>
      <c r="R94" s="1672"/>
      <c r="S94" s="1672"/>
      <c r="T94" s="1672"/>
      <c r="U94" s="1672"/>
      <c r="V94" s="1672"/>
      <c r="W94" s="1672"/>
      <c r="X94" s="1672"/>
      <c r="Y94" s="1672"/>
      <c r="Z94" s="1672"/>
      <c r="AA94" s="1672"/>
      <c r="AB94" s="1672"/>
      <c r="AC94" s="1672"/>
      <c r="AD94" s="1672"/>
      <c r="AE94" s="1672"/>
      <c r="AF94" s="1672"/>
      <c r="AG94" s="1672"/>
      <c r="AH94" s="1672"/>
      <c r="AI94" s="1672"/>
      <c r="AJ94" s="1672"/>
      <c r="AK94" s="1672"/>
      <c r="AL94" s="1672"/>
      <c r="AM94" s="1672"/>
      <c r="AN94" s="1672"/>
      <c r="AO94" s="1672"/>
      <c r="AP94" s="1672"/>
      <c r="AQ94" s="1672"/>
      <c r="AR94" s="1672"/>
      <c r="AS94" s="1672"/>
      <c r="AT94" s="1672"/>
      <c r="AU94" s="1672"/>
      <c r="AV94" s="1672"/>
      <c r="AW94" s="1672"/>
      <c r="AX94" s="1672"/>
      <c r="AY94" s="1672"/>
      <c r="AZ94" s="1672"/>
      <c r="BA94" s="1672"/>
      <c r="BB94" s="1672"/>
      <c r="BC94" s="1673"/>
      <c r="BD94" s="1674"/>
    </row>
    <row r="95" spans="1:56" ht="17.25" customHeight="1">
      <c r="A95" s="1671"/>
      <c r="B95" s="1672"/>
      <c r="C95" s="1672"/>
      <c r="D95" s="1672"/>
      <c r="E95" s="1672"/>
      <c r="F95" s="1672"/>
      <c r="G95" s="1672"/>
      <c r="H95" s="1672"/>
      <c r="I95" s="1672"/>
      <c r="J95" s="1672"/>
      <c r="K95" s="1672"/>
      <c r="L95" s="1672"/>
      <c r="M95" s="1672"/>
      <c r="N95" s="1672"/>
      <c r="O95" s="1672"/>
      <c r="P95" s="1672"/>
      <c r="Q95" s="1672"/>
      <c r="R95" s="1672"/>
      <c r="S95" s="1672"/>
      <c r="T95" s="1672"/>
      <c r="U95" s="1672"/>
      <c r="V95" s="1672"/>
      <c r="W95" s="1672"/>
      <c r="X95" s="1672"/>
      <c r="Y95" s="1672"/>
      <c r="Z95" s="1672"/>
      <c r="AA95" s="1672"/>
      <c r="AB95" s="1672"/>
      <c r="AC95" s="1672"/>
      <c r="AD95" s="1672"/>
      <c r="AE95" s="1672"/>
      <c r="AF95" s="1672"/>
      <c r="AG95" s="1672"/>
      <c r="AH95" s="1672"/>
      <c r="AI95" s="1672"/>
      <c r="AJ95" s="1672"/>
      <c r="AK95" s="1672"/>
      <c r="AL95" s="1672"/>
      <c r="AM95" s="1672"/>
      <c r="AN95" s="1672"/>
      <c r="AO95" s="1672"/>
      <c r="AP95" s="1672"/>
      <c r="AQ95" s="1672"/>
      <c r="AR95" s="1672"/>
      <c r="AS95" s="1672"/>
      <c r="AT95" s="1672"/>
      <c r="AU95" s="1672"/>
      <c r="AV95" s="1672"/>
      <c r="AW95" s="1672"/>
      <c r="AX95" s="1672"/>
      <c r="AY95" s="1672"/>
      <c r="AZ95" s="1672"/>
      <c r="BA95" s="1672"/>
      <c r="BB95" s="1672"/>
      <c r="BC95" s="1673"/>
      <c r="BD95" s="1674"/>
    </row>
    <row r="96" spans="1:56" ht="17.25" customHeight="1">
      <c r="A96" s="1671"/>
      <c r="B96" s="1672"/>
      <c r="C96" s="1672"/>
      <c r="D96" s="1672"/>
      <c r="E96" s="1672"/>
      <c r="F96" s="1672"/>
      <c r="G96" s="1672"/>
      <c r="H96" s="1672"/>
      <c r="I96" s="1672"/>
      <c r="J96" s="1672"/>
      <c r="K96" s="1672"/>
      <c r="L96" s="1672"/>
      <c r="M96" s="1672"/>
      <c r="N96" s="1672"/>
      <c r="O96" s="1672"/>
      <c r="P96" s="1672"/>
      <c r="Q96" s="1672"/>
      <c r="R96" s="1672"/>
      <c r="S96" s="1672"/>
      <c r="T96" s="1672"/>
      <c r="U96" s="1672"/>
      <c r="V96" s="1672"/>
      <c r="W96" s="1672"/>
      <c r="X96" s="1672"/>
      <c r="Y96" s="1672"/>
      <c r="Z96" s="1672"/>
      <c r="AA96" s="1672"/>
      <c r="AB96" s="1672"/>
      <c r="AC96" s="1672"/>
      <c r="AD96" s="1672"/>
      <c r="AE96" s="1672"/>
      <c r="AF96" s="1672"/>
      <c r="AG96" s="1672"/>
      <c r="AH96" s="1672"/>
      <c r="AI96" s="1672"/>
      <c r="AJ96" s="1672"/>
      <c r="AK96" s="1672"/>
      <c r="AL96" s="1672"/>
      <c r="AM96" s="1672"/>
      <c r="AN96" s="1672"/>
      <c r="AO96" s="1672"/>
      <c r="AP96" s="1672"/>
      <c r="AQ96" s="1672"/>
      <c r="AR96" s="1672"/>
      <c r="AS96" s="1672"/>
      <c r="AT96" s="1672"/>
      <c r="AU96" s="1672"/>
      <c r="AV96" s="1672"/>
      <c r="AW96" s="1672"/>
      <c r="AX96" s="1672"/>
      <c r="AY96" s="1672"/>
      <c r="AZ96" s="1672"/>
      <c r="BA96" s="1672"/>
      <c r="BB96" s="1672"/>
      <c r="BC96" s="1673"/>
      <c r="BD96" s="1674"/>
    </row>
    <row r="97" spans="1:56" ht="17.25" customHeight="1">
      <c r="A97" s="1671"/>
      <c r="B97" s="1672"/>
      <c r="C97" s="1672"/>
      <c r="D97" s="1672"/>
      <c r="E97" s="1672"/>
      <c r="F97" s="1672"/>
      <c r="G97" s="1672"/>
      <c r="H97" s="1672"/>
      <c r="I97" s="1672"/>
      <c r="J97" s="1672"/>
      <c r="K97" s="1672"/>
      <c r="L97" s="1672"/>
      <c r="M97" s="1672"/>
      <c r="N97" s="1672"/>
      <c r="O97" s="1672"/>
      <c r="P97" s="1672"/>
      <c r="Q97" s="1672"/>
      <c r="R97" s="1672"/>
      <c r="S97" s="1672"/>
      <c r="T97" s="1672"/>
      <c r="U97" s="1672"/>
      <c r="V97" s="1672"/>
      <c r="W97" s="1672"/>
      <c r="X97" s="1672"/>
      <c r="Y97" s="1672"/>
      <c r="Z97" s="1672"/>
      <c r="AA97" s="1672"/>
      <c r="AB97" s="1672"/>
      <c r="AC97" s="1672"/>
      <c r="AD97" s="1672"/>
      <c r="AE97" s="1672"/>
      <c r="AF97" s="1672"/>
      <c r="AG97" s="1672"/>
      <c r="AH97" s="1672"/>
      <c r="AI97" s="1672"/>
      <c r="AJ97" s="1672"/>
      <c r="AK97" s="1672"/>
      <c r="AL97" s="1672"/>
      <c r="AM97" s="1672"/>
      <c r="AN97" s="1672"/>
      <c r="AO97" s="1672"/>
      <c r="AP97" s="1672"/>
      <c r="AQ97" s="1672"/>
      <c r="AR97" s="1672"/>
      <c r="AS97" s="1672"/>
      <c r="AT97" s="1672"/>
      <c r="AU97" s="1672"/>
      <c r="AV97" s="1672"/>
      <c r="AW97" s="1672"/>
      <c r="AX97" s="1672"/>
      <c r="AY97" s="1672"/>
      <c r="AZ97" s="1672"/>
      <c r="BA97" s="1672"/>
      <c r="BB97" s="1672"/>
      <c r="BC97" s="1673"/>
      <c r="BD97" s="1674"/>
    </row>
    <row r="98" spans="1:56" ht="17.25" customHeight="1">
      <c r="A98" s="1671"/>
      <c r="B98" s="1672"/>
      <c r="C98" s="1672"/>
      <c r="D98" s="1672"/>
      <c r="E98" s="1672"/>
      <c r="F98" s="1672"/>
      <c r="G98" s="1672"/>
      <c r="H98" s="1672"/>
      <c r="I98" s="1672"/>
      <c r="J98" s="1672"/>
      <c r="K98" s="1672"/>
      <c r="L98" s="1672"/>
      <c r="M98" s="1672"/>
      <c r="N98" s="1672"/>
      <c r="O98" s="1672"/>
      <c r="P98" s="1672"/>
      <c r="Q98" s="1672"/>
      <c r="R98" s="1672"/>
      <c r="S98" s="1672"/>
      <c r="T98" s="1672"/>
      <c r="U98" s="1672"/>
      <c r="V98" s="1672"/>
      <c r="W98" s="1672"/>
      <c r="X98" s="1672"/>
      <c r="Y98" s="1672"/>
      <c r="Z98" s="1672"/>
      <c r="AA98" s="1672"/>
      <c r="AB98" s="1672"/>
      <c r="AC98" s="1672"/>
      <c r="AD98" s="1672"/>
      <c r="AE98" s="1672"/>
      <c r="AF98" s="1672"/>
      <c r="AG98" s="1672"/>
      <c r="AH98" s="1672"/>
      <c r="AI98" s="1672"/>
      <c r="AJ98" s="1672"/>
      <c r="AK98" s="1672"/>
      <c r="AL98" s="1672"/>
      <c r="AM98" s="1672"/>
      <c r="AN98" s="1672"/>
      <c r="AO98" s="1672"/>
      <c r="AP98" s="1672"/>
      <c r="AQ98" s="1672"/>
      <c r="AR98" s="1672"/>
      <c r="AS98" s="1672"/>
      <c r="AT98" s="1672"/>
      <c r="AU98" s="1672"/>
      <c r="AV98" s="1672"/>
      <c r="AW98" s="1672"/>
      <c r="AX98" s="1672"/>
      <c r="AY98" s="1672"/>
      <c r="AZ98" s="1672"/>
      <c r="BA98" s="1672"/>
      <c r="BB98" s="1672"/>
      <c r="BC98" s="1673"/>
      <c r="BD98" s="1674"/>
    </row>
    <row r="99" spans="1:56" ht="17.25" customHeight="1">
      <c r="A99" s="1671"/>
      <c r="B99" s="1672"/>
      <c r="C99" s="1672"/>
      <c r="D99" s="1672"/>
      <c r="E99" s="1672"/>
      <c r="F99" s="1672"/>
      <c r="G99" s="1672"/>
      <c r="H99" s="1672"/>
      <c r="I99" s="1672"/>
      <c r="J99" s="1672"/>
      <c r="K99" s="1672"/>
      <c r="L99" s="1672"/>
      <c r="M99" s="1672"/>
      <c r="N99" s="1672"/>
      <c r="O99" s="1672"/>
      <c r="P99" s="1672"/>
      <c r="Q99" s="1672"/>
      <c r="R99" s="1672"/>
      <c r="S99" s="1672"/>
      <c r="T99" s="1672"/>
      <c r="U99" s="1672"/>
      <c r="V99" s="1672"/>
      <c r="W99" s="1672"/>
      <c r="X99" s="1672"/>
      <c r="Y99" s="1672"/>
      <c r="Z99" s="1672"/>
      <c r="AA99" s="1672"/>
      <c r="AB99" s="1672"/>
      <c r="AC99" s="1672"/>
      <c r="AD99" s="1672"/>
      <c r="AE99" s="1672"/>
      <c r="AF99" s="1672"/>
      <c r="AG99" s="1672"/>
      <c r="AH99" s="1672"/>
      <c r="AI99" s="1672"/>
      <c r="AJ99" s="1672"/>
      <c r="AK99" s="1672"/>
      <c r="AL99" s="1672"/>
      <c r="AM99" s="1672"/>
      <c r="AN99" s="1672"/>
      <c r="AO99" s="1672"/>
      <c r="AP99" s="1672"/>
      <c r="AQ99" s="1672"/>
      <c r="AR99" s="1672"/>
      <c r="AS99" s="1672"/>
      <c r="AT99" s="1672"/>
      <c r="AU99" s="1672"/>
      <c r="AV99" s="1672"/>
      <c r="AW99" s="1672"/>
      <c r="AX99" s="1672"/>
      <c r="AY99" s="1672"/>
      <c r="AZ99" s="1672"/>
      <c r="BA99" s="1672"/>
      <c r="BB99" s="1672"/>
      <c r="BC99" s="1673"/>
      <c r="BD99" s="1674"/>
    </row>
    <row r="100" spans="1:56" ht="18" customHeight="1">
      <c r="A100" s="1658"/>
      <c r="B100" s="1659"/>
      <c r="C100" s="1659"/>
      <c r="D100" s="1659"/>
      <c r="E100" s="1659"/>
      <c r="F100" s="1659"/>
      <c r="G100" s="1659"/>
      <c r="H100" s="1659"/>
      <c r="I100" s="1659"/>
      <c r="J100" s="1659"/>
      <c r="K100" s="1659"/>
      <c r="L100" s="1659"/>
      <c r="M100" s="1659"/>
      <c r="N100" s="1659"/>
      <c r="O100" s="1659"/>
      <c r="P100" s="1659"/>
      <c r="Q100" s="1659"/>
      <c r="R100" s="1659"/>
      <c r="S100" s="1659"/>
      <c r="T100" s="1659"/>
      <c r="U100" s="1659"/>
      <c r="V100" s="1659"/>
      <c r="W100" s="1659"/>
      <c r="X100" s="1659"/>
      <c r="Y100" s="1659"/>
      <c r="Z100" s="1659"/>
      <c r="AA100" s="1659"/>
      <c r="AB100" s="1659"/>
      <c r="AC100" s="1659"/>
      <c r="AD100" s="1659"/>
      <c r="AE100" s="1659"/>
      <c r="AF100" s="1659"/>
      <c r="AG100" s="1659"/>
      <c r="AH100" s="1659"/>
      <c r="AI100" s="1659"/>
      <c r="AJ100" s="1659"/>
      <c r="AK100" s="1659"/>
      <c r="AL100" s="1659"/>
      <c r="AM100" s="1659"/>
      <c r="AN100" s="1659"/>
      <c r="AO100" s="1659"/>
      <c r="AP100" s="1659"/>
      <c r="AQ100" s="1659"/>
      <c r="AR100" s="1659"/>
      <c r="AS100" s="1659"/>
      <c r="AT100" s="1659"/>
      <c r="AU100" s="1659"/>
      <c r="AV100" s="1659"/>
      <c r="AW100" s="1659"/>
      <c r="AX100" s="1659"/>
      <c r="AY100" s="1659"/>
      <c r="AZ100" s="1659"/>
      <c r="BA100" s="1659"/>
      <c r="BB100" s="1659"/>
      <c r="BC100" s="1660"/>
      <c r="BD100" s="1661"/>
    </row>
    <row r="101" spans="1:56" hidden="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row>
    <row r="102" spans="1:56" hidden="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row>
    <row r="103" spans="1:56" hidden="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row>
    <row r="104" spans="1:56" hidden="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row>
    <row r="105" spans="1:56" hidden="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row>
    <row r="106" spans="1:56" hidden="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row>
    <row r="107" spans="1:56" hidden="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row>
    <row r="108" spans="1:56" hidden="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row>
    <row r="109" spans="1:56" hidden="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row>
    <row r="110" spans="1:56" hidden="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row>
    <row r="111" spans="1:56" hidden="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row>
    <row r="112" spans="1:56" hidden="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row>
    <row r="113" spans="1:56" hidden="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row>
    <row r="114" spans="1:56" hidden="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row>
    <row r="115" spans="1:56" hidden="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row>
    <row r="116" spans="1:56" hidden="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row>
    <row r="117" spans="1:56" hidden="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row>
    <row r="118" spans="1:56" hidden="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row>
    <row r="119" spans="1:56" hidden="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row>
    <row r="120" spans="1:56" hidden="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row>
    <row r="121" spans="1:56" hidden="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row>
    <row r="122" spans="1:56" hidden="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row>
    <row r="123" spans="1:56" hidden="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row>
    <row r="124" spans="1:56" hidden="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row>
    <row r="125" spans="1:56" hidden="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row>
    <row r="126" spans="1:56" hidden="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row>
    <row r="127" spans="1:56" hidden="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row>
    <row r="128" spans="1:56" hidden="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row>
    <row r="129" spans="1:56" hidden="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row>
    <row r="130" spans="1:56" hidden="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row>
    <row r="131" spans="1:56" hidden="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row>
    <row r="132" spans="1:56" hidden="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row>
    <row r="133" spans="1:56" hidden="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row>
    <row r="134" spans="1:56" hidden="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row>
    <row r="135" spans="1:56" hidden="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row>
    <row r="136" spans="1:56" hidden="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c r="BA136" s="44"/>
      <c r="BB136" s="44"/>
      <c r="BC136" s="44"/>
      <c r="BD136" s="44"/>
    </row>
    <row r="137" spans="1:56" hidden="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row>
    <row r="138" spans="1:56" hidden="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row>
    <row r="139" spans="1:56" hidden="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row>
    <row r="140" spans="1:56" hidden="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row>
    <row r="141" spans="1:56" hidden="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row>
    <row r="142" spans="1:56" hidden="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row>
    <row r="143" spans="1:56" hidden="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row>
    <row r="144" spans="1:56" hidden="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row>
    <row r="145" spans="1:56" hidden="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row>
    <row r="146" spans="1:56" hidden="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row>
    <row r="147" spans="1:56" hidden="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row>
    <row r="148" spans="1:56" hidden="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row>
    <row r="149" spans="1:56" hidden="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row>
    <row r="150" spans="1:56" hidden="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row>
    <row r="151" spans="1:56" hidden="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row>
    <row r="152" spans="1:56" hidden="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c r="BA152" s="44"/>
      <c r="BB152" s="44"/>
      <c r="BC152" s="44"/>
      <c r="BD152" s="44"/>
    </row>
    <row r="153" spans="1:56" hidden="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row>
    <row r="154" spans="1:56" hidden="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c r="BA154" s="44"/>
      <c r="BB154" s="44"/>
      <c r="BC154" s="44"/>
      <c r="BD154" s="44"/>
    </row>
    <row r="155" spans="1:56" hidden="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row>
    <row r="156" spans="1:56" hidden="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c r="BA156" s="44"/>
      <c r="BB156" s="44"/>
      <c r="BC156" s="44"/>
      <c r="BD156" s="44"/>
    </row>
    <row r="157" spans="1:56" hidden="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row>
    <row r="158" spans="1:56" hidden="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row>
    <row r="159" spans="1:56" hidden="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c r="BA159" s="44"/>
      <c r="BB159" s="44"/>
      <c r="BC159" s="44"/>
      <c r="BD159" s="44"/>
    </row>
    <row r="160" spans="1:56" hidden="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c r="BA160" s="44"/>
      <c r="BB160" s="44"/>
      <c r="BC160" s="44"/>
      <c r="BD160" s="44"/>
    </row>
    <row r="161" spans="1:56" hidden="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row>
    <row r="162" spans="1:56" hidden="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row>
    <row r="163" spans="1:56" hidden="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c r="BA163" s="44"/>
      <c r="BB163" s="44"/>
      <c r="BC163" s="44"/>
      <c r="BD163" s="44"/>
    </row>
    <row r="164" spans="1:56" hidden="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row>
    <row r="165" spans="1:56" hidden="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c r="BA165" s="44"/>
      <c r="BB165" s="44"/>
      <c r="BC165" s="44"/>
      <c r="BD165" s="44"/>
    </row>
    <row r="166" spans="1:56" hidden="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row>
    <row r="167" spans="1:56" hidden="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row>
    <row r="168" spans="1:56" hidden="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c r="BA168" s="44"/>
      <c r="BB168" s="44"/>
      <c r="BC168" s="44"/>
      <c r="BD168" s="44"/>
    </row>
    <row r="169" spans="1:56" hidden="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row>
    <row r="170" spans="1:56" hidden="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c r="BA170" s="44"/>
      <c r="BB170" s="44"/>
      <c r="BC170" s="44"/>
      <c r="BD170" s="44"/>
    </row>
    <row r="171" spans="1:56" hidden="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c r="BA171" s="44"/>
      <c r="BB171" s="44"/>
      <c r="BC171" s="44"/>
      <c r="BD171" s="44"/>
    </row>
    <row r="172" spans="1:56" hidden="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row>
    <row r="173" spans="1:56" hidden="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row>
    <row r="174" spans="1:56" hidden="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c r="BA174" s="44"/>
      <c r="BB174" s="44"/>
      <c r="BC174" s="44"/>
      <c r="BD174" s="44"/>
    </row>
    <row r="175" spans="1:56" hidden="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c r="BA175" s="44"/>
      <c r="BB175" s="44"/>
      <c r="BC175" s="44"/>
      <c r="BD175" s="44"/>
    </row>
    <row r="176" spans="1:56" hidden="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c r="BA176" s="44"/>
      <c r="BB176" s="44"/>
      <c r="BC176" s="44"/>
      <c r="BD176" s="44"/>
    </row>
    <row r="177" spans="1:56" hidden="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c r="BA177" s="44"/>
      <c r="BB177" s="44"/>
      <c r="BC177" s="44"/>
      <c r="BD177" s="44"/>
    </row>
    <row r="178" spans="1:56" hidden="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row>
    <row r="179" spans="1:56" hidden="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c r="BA179" s="44"/>
      <c r="BB179" s="44"/>
      <c r="BC179" s="44"/>
      <c r="BD179" s="44"/>
    </row>
    <row r="180" spans="1:56" hidden="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c r="BA180" s="44"/>
      <c r="BB180" s="44"/>
      <c r="BC180" s="44"/>
      <c r="BD180" s="44"/>
    </row>
    <row r="181" spans="1:56" hidden="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c r="BA181" s="44"/>
      <c r="BB181" s="44"/>
      <c r="BC181" s="44"/>
      <c r="BD181" s="44"/>
    </row>
    <row r="182" spans="1:56" hidden="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c r="BA182" s="44"/>
      <c r="BB182" s="44"/>
      <c r="BC182" s="44"/>
      <c r="BD182" s="44"/>
    </row>
    <row r="183" spans="1:56" hidden="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row>
    <row r="184" spans="1:56" hidden="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c r="BA184" s="44"/>
      <c r="BB184" s="44"/>
      <c r="BC184" s="44"/>
      <c r="BD184" s="44"/>
    </row>
    <row r="185" spans="1:56" hidden="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c r="BA185" s="44"/>
      <c r="BB185" s="44"/>
      <c r="BC185" s="44"/>
      <c r="BD185" s="44"/>
    </row>
    <row r="186" spans="1:56" hidden="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c r="BA186" s="44"/>
      <c r="BB186" s="44"/>
      <c r="BC186" s="44"/>
      <c r="BD186" s="44"/>
    </row>
    <row r="187" spans="1:56" hidden="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c r="BA187" s="44"/>
      <c r="BB187" s="44"/>
      <c r="BC187" s="44"/>
      <c r="BD187" s="44"/>
    </row>
    <row r="188" spans="1:56" hidden="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c r="BA188" s="44"/>
      <c r="BB188" s="44"/>
      <c r="BC188" s="44"/>
      <c r="BD188" s="44"/>
    </row>
    <row r="189" spans="1:56" hidden="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c r="BA189" s="44"/>
      <c r="BB189" s="44"/>
      <c r="BC189" s="44"/>
      <c r="BD189" s="44"/>
    </row>
    <row r="190" spans="1:56" hidden="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c r="BA190" s="44"/>
      <c r="BB190" s="44"/>
      <c r="BC190" s="44"/>
      <c r="BD190" s="44"/>
    </row>
    <row r="191" spans="1:56" hidden="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c r="BA191" s="44"/>
      <c r="BB191" s="44"/>
      <c r="BC191" s="44"/>
      <c r="BD191" s="44"/>
    </row>
    <row r="192" spans="1:56" hidden="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c r="BA192" s="44"/>
      <c r="BB192" s="44"/>
      <c r="BC192" s="44"/>
      <c r="BD192" s="44"/>
    </row>
    <row r="193" spans="1:56" hidden="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c r="BA193" s="44"/>
      <c r="BB193" s="44"/>
      <c r="BC193" s="44"/>
      <c r="BD193" s="44"/>
    </row>
    <row r="194" spans="1:56" hidden="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c r="BA194" s="44"/>
      <c r="BB194" s="44"/>
      <c r="BC194" s="44"/>
      <c r="BD194" s="44"/>
    </row>
    <row r="195" spans="1:56" hidden="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c r="BA195" s="44"/>
      <c r="BB195" s="44"/>
      <c r="BC195" s="44"/>
      <c r="BD195" s="44"/>
    </row>
    <row r="196" spans="1:56" hidden="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c r="BA196" s="44"/>
      <c r="BB196" s="44"/>
      <c r="BC196" s="44"/>
      <c r="BD196" s="44"/>
    </row>
    <row r="197" spans="1:56" hidden="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c r="BA197" s="44"/>
      <c r="BB197" s="44"/>
      <c r="BC197" s="44"/>
      <c r="BD197" s="44"/>
    </row>
    <row r="198" spans="1:56" hidden="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c r="BA198" s="44"/>
      <c r="BB198" s="44"/>
      <c r="BC198" s="44"/>
      <c r="BD198" s="44"/>
    </row>
    <row r="199" spans="1:56" hidden="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c r="BA199" s="44"/>
      <c r="BB199" s="44"/>
      <c r="BC199" s="44"/>
      <c r="BD199" s="44"/>
    </row>
    <row r="200" spans="1:56" hidden="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c r="BA200" s="44"/>
      <c r="BB200" s="44"/>
      <c r="BC200" s="44"/>
      <c r="BD200" s="44"/>
    </row>
    <row r="201" spans="1:56" hidden="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c r="BA201" s="44"/>
      <c r="BB201" s="44"/>
      <c r="BC201" s="44"/>
      <c r="BD201" s="44"/>
    </row>
    <row r="202" spans="1:56" hidden="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row>
    <row r="203" spans="1:56" hidden="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c r="BA203" s="44"/>
      <c r="BB203" s="44"/>
      <c r="BC203" s="44"/>
      <c r="BD203" s="44"/>
    </row>
    <row r="204" spans="1:56" hidden="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c r="BA204" s="44"/>
      <c r="BB204" s="44"/>
      <c r="BC204" s="44"/>
      <c r="BD204" s="44"/>
    </row>
    <row r="205" spans="1:56" hidden="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c r="BA205" s="44"/>
      <c r="BB205" s="44"/>
      <c r="BC205" s="44"/>
      <c r="BD205" s="44"/>
    </row>
    <row r="206" spans="1:56" hidden="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c r="BA206" s="44"/>
      <c r="BB206" s="44"/>
      <c r="BC206" s="44"/>
      <c r="BD206" s="44"/>
    </row>
    <row r="207" spans="1:56" hidden="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c r="BA207" s="44"/>
      <c r="BB207" s="44"/>
      <c r="BC207" s="44"/>
      <c r="BD207" s="44"/>
    </row>
    <row r="208" spans="1:56" hidden="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c r="BA208" s="44"/>
      <c r="BB208" s="44"/>
      <c r="BC208" s="44"/>
      <c r="BD208" s="44"/>
    </row>
    <row r="209" spans="1:56" hidden="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c r="BA209" s="44"/>
      <c r="BB209" s="44"/>
      <c r="BC209" s="44"/>
      <c r="BD209" s="44"/>
    </row>
    <row r="210" spans="1:56" hidden="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c r="BA210" s="44"/>
      <c r="BB210" s="44"/>
      <c r="BC210" s="44"/>
      <c r="BD210" s="44"/>
    </row>
    <row r="211" spans="1:56" hidden="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c r="BA211" s="44"/>
      <c r="BB211" s="44"/>
      <c r="BC211" s="44"/>
      <c r="BD211" s="44"/>
    </row>
    <row r="212" spans="1:56" hidden="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c r="BA212" s="44"/>
      <c r="BB212" s="44"/>
      <c r="BC212" s="44"/>
      <c r="BD212" s="44"/>
    </row>
    <row r="213" spans="1:56" hidden="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row>
    <row r="214" spans="1:56" hidden="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c r="BA214" s="44"/>
      <c r="BB214" s="44"/>
      <c r="BC214" s="44"/>
      <c r="BD214" s="44"/>
    </row>
    <row r="215" spans="1:56" hidden="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row>
    <row r="216" spans="1:56" hidden="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c r="BA216" s="44"/>
      <c r="BB216" s="44"/>
      <c r="BC216" s="44"/>
      <c r="BD216" s="44"/>
    </row>
    <row r="217" spans="1:56" hidden="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c r="BA217" s="44"/>
      <c r="BB217" s="44"/>
      <c r="BC217" s="44"/>
      <c r="BD217" s="44"/>
    </row>
    <row r="218" spans="1:56" hidden="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c r="BA218" s="44"/>
      <c r="BB218" s="44"/>
      <c r="BC218" s="44"/>
      <c r="BD218" s="44"/>
    </row>
    <row r="219" spans="1:56" hidden="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c r="BA219" s="44"/>
      <c r="BB219" s="44"/>
      <c r="BC219" s="44"/>
      <c r="BD219" s="44"/>
    </row>
    <row r="220" spans="1:56" hidden="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c r="BA220" s="44"/>
      <c r="BB220" s="44"/>
      <c r="BC220" s="44"/>
      <c r="BD220" s="44"/>
    </row>
    <row r="221" spans="1:56" hidden="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c r="BA221" s="44"/>
      <c r="BB221" s="44"/>
      <c r="BC221" s="44"/>
      <c r="BD221" s="44"/>
    </row>
    <row r="222" spans="1:56" hidden="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c r="BA222" s="44"/>
      <c r="BB222" s="44"/>
      <c r="BC222" s="44"/>
      <c r="BD222" s="44"/>
    </row>
    <row r="223" spans="1:56" hidden="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c r="BA223" s="44"/>
      <c r="BB223" s="44"/>
      <c r="BC223" s="44"/>
      <c r="BD223" s="44"/>
    </row>
    <row r="224" spans="1:56" hidden="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c r="BA224" s="44"/>
      <c r="BB224" s="44"/>
      <c r="BC224" s="44"/>
      <c r="BD224" s="44"/>
    </row>
    <row r="225" spans="1:56" hidden="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c r="BA225" s="44"/>
      <c r="BB225" s="44"/>
      <c r="BC225" s="44"/>
      <c r="BD225" s="44"/>
    </row>
    <row r="226" spans="1:56" hidden="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c r="BA226" s="44"/>
      <c r="BB226" s="44"/>
      <c r="BC226" s="44"/>
      <c r="BD226" s="44"/>
    </row>
    <row r="227" spans="1:56" hidden="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c r="BA227" s="44"/>
      <c r="BB227" s="44"/>
      <c r="BC227" s="44"/>
      <c r="BD227" s="44"/>
    </row>
    <row r="228" spans="1:56" hidden="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row>
    <row r="229" spans="1:56" hidden="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row>
    <row r="230" spans="1:56" hidden="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c r="BA230" s="44"/>
      <c r="BB230" s="44"/>
      <c r="BC230" s="44"/>
      <c r="BD230" s="44"/>
    </row>
    <row r="231" spans="1:56" hidden="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c r="BA231" s="44"/>
      <c r="BB231" s="44"/>
      <c r="BC231" s="44"/>
      <c r="BD231" s="44"/>
    </row>
    <row r="232" spans="1:56" hidden="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c r="BA232" s="44"/>
      <c r="BB232" s="44"/>
      <c r="BC232" s="44"/>
      <c r="BD232" s="44"/>
    </row>
    <row r="233" spans="1:56" hidden="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c r="BA233" s="44"/>
      <c r="BB233" s="44"/>
      <c r="BC233" s="44"/>
      <c r="BD233" s="44"/>
    </row>
    <row r="234" spans="1:56" hidden="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c r="BA234" s="44"/>
      <c r="BB234" s="44"/>
      <c r="BC234" s="44"/>
      <c r="BD234" s="44"/>
    </row>
    <row r="235" spans="1:56" hidden="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c r="BA235" s="44"/>
      <c r="BB235" s="44"/>
      <c r="BC235" s="44"/>
      <c r="BD235" s="44"/>
    </row>
    <row r="236" spans="1:56" hidden="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c r="BA236" s="44"/>
      <c r="BB236" s="44"/>
      <c r="BC236" s="44"/>
      <c r="BD236" s="44"/>
    </row>
    <row r="237" spans="1:56" hidden="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c r="BA237" s="44"/>
      <c r="BB237" s="44"/>
      <c r="BC237" s="44"/>
      <c r="BD237" s="44"/>
    </row>
    <row r="238" spans="1:56" hidden="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c r="BA238" s="44"/>
      <c r="BB238" s="44"/>
      <c r="BC238" s="44"/>
      <c r="BD238" s="44"/>
    </row>
    <row r="239" spans="1:56" hidden="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row>
    <row r="240" spans="1:56" hidden="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row>
    <row r="241" spans="1:56" hidden="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row>
    <row r="242" spans="1:56" hidden="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row>
    <row r="243" spans="1:56" hidden="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row>
    <row r="244" spans="1:56" hidden="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row>
    <row r="245" spans="1:56" hidden="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c r="BA245" s="44"/>
      <c r="BB245" s="44"/>
      <c r="BC245" s="44"/>
      <c r="BD245" s="44"/>
    </row>
    <row r="246" spans="1:56" hidden="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c r="BA246" s="44"/>
      <c r="BB246" s="44"/>
      <c r="BC246" s="44"/>
      <c r="BD246" s="44"/>
    </row>
    <row r="247" spans="1:56" hidden="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row>
    <row r="248" spans="1:56" hidden="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c r="BA248" s="44"/>
      <c r="BB248" s="44"/>
      <c r="BC248" s="44"/>
      <c r="BD248" s="44"/>
    </row>
    <row r="249" spans="1:56" hidden="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c r="BA249" s="44"/>
      <c r="BB249" s="44"/>
      <c r="BC249" s="44"/>
      <c r="BD249" s="44"/>
    </row>
    <row r="250" spans="1:56" hidden="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c r="BA250" s="44"/>
      <c r="BB250" s="44"/>
      <c r="BC250" s="44"/>
      <c r="BD250" s="44"/>
    </row>
    <row r="251" spans="1:56" hidden="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c r="BA251" s="44"/>
      <c r="BB251" s="44"/>
      <c r="BC251" s="44"/>
      <c r="BD251" s="44"/>
    </row>
    <row r="252" spans="1:56" hidden="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c r="BA252" s="44"/>
      <c r="BB252" s="44"/>
      <c r="BC252" s="44"/>
      <c r="BD252" s="44"/>
    </row>
    <row r="253" spans="1:56" hidden="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c r="BA253" s="44"/>
      <c r="BB253" s="44"/>
      <c r="BC253" s="44"/>
      <c r="BD253" s="44"/>
    </row>
    <row r="254" spans="1:56" hidden="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c r="BA254" s="44"/>
      <c r="BB254" s="44"/>
      <c r="BC254" s="44"/>
      <c r="BD254" s="44"/>
    </row>
    <row r="255" spans="1:56" hidden="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c r="BA255" s="44"/>
      <c r="BB255" s="44"/>
      <c r="BC255" s="44"/>
      <c r="BD255" s="44"/>
    </row>
    <row r="256" spans="1:56" hidden="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c r="BA256" s="44"/>
      <c r="BB256" s="44"/>
      <c r="BC256" s="44"/>
      <c r="BD256" s="44"/>
    </row>
    <row r="257" spans="1:56" hidden="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c r="BA257" s="44"/>
      <c r="BB257" s="44"/>
      <c r="BC257" s="44"/>
      <c r="BD257" s="44"/>
    </row>
    <row r="258" spans="1:56" hidden="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c r="BA258" s="44"/>
      <c r="BB258" s="44"/>
      <c r="BC258" s="44"/>
      <c r="BD258" s="44"/>
    </row>
    <row r="259" spans="1:56" hidden="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c r="BA259" s="44"/>
      <c r="BB259" s="44"/>
      <c r="BC259" s="44"/>
      <c r="BD259" s="44"/>
    </row>
    <row r="260" spans="1:56" hidden="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row>
    <row r="261" spans="1:56" hidden="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c r="BA261" s="44"/>
      <c r="BB261" s="44"/>
      <c r="BC261" s="44"/>
      <c r="BD261" s="44"/>
    </row>
    <row r="262" spans="1:56" hidden="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c r="BA262" s="44"/>
      <c r="BB262" s="44"/>
      <c r="BC262" s="44"/>
      <c r="BD262" s="44"/>
    </row>
    <row r="263" spans="1:56" hidden="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c r="BA263" s="44"/>
      <c r="BB263" s="44"/>
      <c r="BC263" s="44"/>
      <c r="BD263" s="44"/>
    </row>
    <row r="264" spans="1:56" hidden="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c r="BA264" s="44"/>
      <c r="BB264" s="44"/>
      <c r="BC264" s="44"/>
      <c r="BD264" s="44"/>
    </row>
    <row r="265" spans="1:56" hidden="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c r="BA265" s="44"/>
      <c r="BB265" s="44"/>
      <c r="BC265" s="44"/>
      <c r="BD265" s="44"/>
    </row>
    <row r="266" spans="1:56" hidden="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c r="BA266" s="44"/>
      <c r="BB266" s="44"/>
      <c r="BC266" s="44"/>
      <c r="BD266" s="44"/>
    </row>
    <row r="267" spans="1:56" hidden="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c r="BA267" s="44"/>
      <c r="BB267" s="44"/>
      <c r="BC267" s="44"/>
      <c r="BD267" s="44"/>
    </row>
    <row r="268" spans="1:56" hidden="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row>
    <row r="269" spans="1:56" hidden="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c r="BA269" s="44"/>
      <c r="BB269" s="44"/>
      <c r="BC269" s="44"/>
      <c r="BD269" s="44"/>
    </row>
    <row r="270" spans="1:56" hidden="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c r="BA270" s="44"/>
      <c r="BB270" s="44"/>
      <c r="BC270" s="44"/>
      <c r="BD270" s="44"/>
    </row>
    <row r="271" spans="1:56" hidden="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c r="BA271" s="44"/>
      <c r="BB271" s="44"/>
      <c r="BC271" s="44"/>
      <c r="BD271" s="44"/>
    </row>
    <row r="272" spans="1:56" hidden="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c r="BA272" s="44"/>
      <c r="BB272" s="44"/>
      <c r="BC272" s="44"/>
      <c r="BD272" s="44"/>
    </row>
    <row r="273" spans="1:56" hidden="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c r="BA273" s="44"/>
      <c r="BB273" s="44"/>
      <c r="BC273" s="44"/>
      <c r="BD273" s="44"/>
    </row>
    <row r="274" spans="1:56" hidden="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c r="BA274" s="44"/>
      <c r="BB274" s="44"/>
      <c r="BC274" s="44"/>
      <c r="BD274" s="44"/>
    </row>
    <row r="275" spans="1:56" hidden="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c r="BA275" s="44"/>
      <c r="BB275" s="44"/>
      <c r="BC275" s="44"/>
      <c r="BD275" s="44"/>
    </row>
    <row r="276" spans="1:56" hidden="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c r="BA276" s="44"/>
      <c r="BB276" s="44"/>
      <c r="BC276" s="44"/>
      <c r="BD276" s="44"/>
    </row>
    <row r="277" spans="1:56" hidden="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c r="BA277" s="44"/>
      <c r="BB277" s="44"/>
      <c r="BC277" s="44"/>
      <c r="BD277" s="44"/>
    </row>
    <row r="278" spans="1:56" hidden="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c r="BA278" s="44"/>
      <c r="BB278" s="44"/>
      <c r="BC278" s="44"/>
      <c r="BD278" s="44"/>
    </row>
    <row r="279" spans="1:56" hidden="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c r="BA279" s="44"/>
      <c r="BB279" s="44"/>
      <c r="BC279" s="44"/>
      <c r="BD279" s="44"/>
    </row>
    <row r="280" spans="1:56" hidden="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row>
    <row r="281" spans="1:56" hidden="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row>
    <row r="282" spans="1:56" hidden="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c r="BA282" s="44"/>
      <c r="BB282" s="44"/>
      <c r="BC282" s="44"/>
      <c r="BD282" s="44"/>
    </row>
    <row r="283" spans="1:56" hidden="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row>
    <row r="284" spans="1:56" hidden="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c r="BA284" s="44"/>
      <c r="BB284" s="44"/>
      <c r="BC284" s="44"/>
      <c r="BD284" s="44"/>
    </row>
    <row r="285" spans="1:56" hidden="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c r="BA285" s="44"/>
      <c r="BB285" s="44"/>
      <c r="BC285" s="44"/>
      <c r="BD285" s="44"/>
    </row>
    <row r="286" spans="1:56" hidden="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c r="BA286" s="44"/>
      <c r="BB286" s="44"/>
      <c r="BC286" s="44"/>
      <c r="BD286" s="44"/>
    </row>
    <row r="287" spans="1:56" hidden="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row>
    <row r="288" spans="1:56" hidden="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row>
    <row r="289" spans="1:56" hidden="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c r="BA289" s="44"/>
      <c r="BB289" s="44"/>
      <c r="BC289" s="44"/>
      <c r="BD289" s="44"/>
    </row>
    <row r="290" spans="1:56" hidden="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c r="BA290" s="44"/>
      <c r="BB290" s="44"/>
      <c r="BC290" s="44"/>
      <c r="BD290" s="44"/>
    </row>
    <row r="291" spans="1:56" hidden="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c r="BA291" s="44"/>
      <c r="BB291" s="44"/>
      <c r="BC291" s="44"/>
      <c r="BD291" s="44"/>
    </row>
    <row r="292" spans="1:56" hidden="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c r="BA292" s="44"/>
      <c r="BB292" s="44"/>
      <c r="BC292" s="44"/>
      <c r="BD292" s="44"/>
    </row>
    <row r="293" spans="1:56" hidden="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c r="BA293" s="44"/>
      <c r="BB293" s="44"/>
      <c r="BC293" s="44"/>
      <c r="BD293" s="44"/>
    </row>
    <row r="294" spans="1:56" hidden="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c r="BA294" s="44"/>
      <c r="BB294" s="44"/>
      <c r="BC294" s="44"/>
      <c r="BD294" s="44"/>
    </row>
    <row r="295" spans="1:56" hidden="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c r="BA295" s="44"/>
      <c r="BB295" s="44"/>
      <c r="BC295" s="44"/>
      <c r="BD295" s="44"/>
    </row>
    <row r="296" spans="1:56" hidden="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c r="BA296" s="44"/>
      <c r="BB296" s="44"/>
      <c r="BC296" s="44"/>
      <c r="BD296" s="44"/>
    </row>
    <row r="297" spans="1:56" hidden="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c r="BA297" s="44"/>
      <c r="BB297" s="44"/>
      <c r="BC297" s="44"/>
      <c r="BD297" s="44"/>
    </row>
    <row r="298" spans="1:56" hidden="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c r="BA298" s="44"/>
      <c r="BB298" s="44"/>
      <c r="BC298" s="44"/>
      <c r="BD298" s="44"/>
    </row>
    <row r="299" spans="1:56" hidden="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c r="BA299" s="44"/>
      <c r="BB299" s="44"/>
      <c r="BC299" s="44"/>
      <c r="BD299" s="44"/>
    </row>
    <row r="300" spans="1:56" hidden="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c r="BA300" s="44"/>
      <c r="BB300" s="44"/>
      <c r="BC300" s="44"/>
      <c r="BD300" s="44"/>
    </row>
    <row r="301" spans="1:56" hidden="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c r="BA301" s="44"/>
      <c r="BB301" s="44"/>
      <c r="BC301" s="44"/>
      <c r="BD301" s="44"/>
    </row>
    <row r="302" spans="1:56" hidden="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row>
    <row r="303" spans="1:56" hidden="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row>
    <row r="304" spans="1:56" hidden="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row>
    <row r="305" spans="1:56" hidden="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row>
    <row r="306" spans="1:56" hidden="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row>
    <row r="307" spans="1:56" hidden="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row>
    <row r="308" spans="1:56" hidden="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c r="BA308" s="44"/>
      <c r="BB308" s="44"/>
      <c r="BC308" s="44"/>
      <c r="BD308" s="44"/>
    </row>
    <row r="309" spans="1:56" hidden="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c r="BA309" s="44"/>
      <c r="BB309" s="44"/>
      <c r="BC309" s="44"/>
      <c r="BD309" s="44"/>
    </row>
    <row r="310" spans="1:56" hidden="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c r="BA310" s="44"/>
      <c r="BB310" s="44"/>
      <c r="BC310" s="44"/>
      <c r="BD310" s="44"/>
    </row>
    <row r="311" spans="1:56" hidden="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c r="BA311" s="44"/>
      <c r="BB311" s="44"/>
      <c r="BC311" s="44"/>
      <c r="BD311" s="44"/>
    </row>
    <row r="312" spans="1:56" hidden="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c r="BA312" s="44"/>
      <c r="BB312" s="44"/>
      <c r="BC312" s="44"/>
      <c r="BD312" s="44"/>
    </row>
    <row r="313" spans="1:56" hidden="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c r="BA313" s="44"/>
      <c r="BB313" s="44"/>
      <c r="BC313" s="44"/>
      <c r="BD313" s="44"/>
    </row>
    <row r="314" spans="1:56" hidden="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c r="BA314" s="44"/>
      <c r="BB314" s="44"/>
      <c r="BC314" s="44"/>
      <c r="BD314" s="44"/>
    </row>
    <row r="315" spans="1:56" hidden="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c r="BA315" s="44"/>
      <c r="BB315" s="44"/>
      <c r="BC315" s="44"/>
      <c r="BD315" s="44"/>
    </row>
    <row r="316" spans="1:56" hidden="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4"/>
      <c r="AZ316" s="44"/>
      <c r="BA316" s="44"/>
      <c r="BB316" s="44"/>
      <c r="BC316" s="44"/>
      <c r="BD316" s="44"/>
    </row>
    <row r="317" spans="1:56" hidden="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c r="BA317" s="44"/>
      <c r="BB317" s="44"/>
      <c r="BC317" s="44"/>
      <c r="BD317" s="44"/>
    </row>
    <row r="318" spans="1:56" hidden="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c r="BA318" s="44"/>
      <c r="BB318" s="44"/>
      <c r="BC318" s="44"/>
      <c r="BD318" s="44"/>
    </row>
    <row r="319" spans="1:56" hidden="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c r="BA319" s="44"/>
      <c r="BB319" s="44"/>
      <c r="BC319" s="44"/>
      <c r="BD319" s="44"/>
    </row>
    <row r="320" spans="1:56" hidden="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row>
    <row r="321" spans="1:56" hidden="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row>
    <row r="322" spans="1:56" hidden="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row>
    <row r="323" spans="1:56" hidden="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row>
    <row r="324" spans="1:56" hidden="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row>
    <row r="325" spans="1:56" hidden="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row>
    <row r="326" spans="1:56" hidden="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row>
    <row r="327" spans="1:56" hidden="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row>
    <row r="328" spans="1:56" hidden="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row>
    <row r="329" spans="1:56" hidden="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row>
    <row r="330" spans="1:56" hidden="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row>
    <row r="331" spans="1:56" hidden="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row>
    <row r="332" spans="1:56" hidden="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row>
    <row r="333" spans="1:56" hidden="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row>
    <row r="334" spans="1:56" hidden="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row>
    <row r="335" spans="1:56" hidden="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row>
    <row r="336" spans="1:56" hidden="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row>
    <row r="337" spans="1:56" hidden="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row>
    <row r="338" spans="1:56" hidden="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row>
    <row r="339" spans="1:56" hidden="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row>
    <row r="340" spans="1:56" hidden="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row>
    <row r="341" spans="1:56" hidden="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row>
    <row r="342" spans="1:56" hidden="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row>
    <row r="343" spans="1:56" hidden="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row>
    <row r="344" spans="1:56" hidden="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row>
    <row r="345" spans="1:56" hidden="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row>
    <row r="346" spans="1:56" hidden="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row>
    <row r="347" spans="1:56" hidden="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row>
    <row r="348" spans="1:56" hidden="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row>
    <row r="349" spans="1:56" hidden="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row>
    <row r="350" spans="1:56" hidden="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row>
    <row r="351" spans="1:56" hidden="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row>
    <row r="352" spans="1:56" hidden="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row>
    <row r="353" spans="1:56" hidden="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row>
    <row r="354" spans="1:56" hidden="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row>
    <row r="355" spans="1:56" hidden="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row>
    <row r="356" spans="1:56" hidden="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row>
    <row r="357" spans="1:56" hidden="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row>
    <row r="358" spans="1:56" hidden="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row>
    <row r="359" spans="1:56" hidden="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row>
    <row r="360" spans="1:56" hidden="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row>
    <row r="361" spans="1:56" hidden="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row>
    <row r="362" spans="1:56" hidden="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row>
    <row r="363" spans="1:56" hidden="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row>
    <row r="364" spans="1:56" hidden="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row>
    <row r="365" spans="1:56" hidden="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row>
    <row r="366" spans="1:56" hidden="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row>
    <row r="367" spans="1:56" hidden="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row>
    <row r="368" spans="1:56" hidden="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row>
    <row r="369" spans="1:56" hidden="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row>
    <row r="370" spans="1:56" hidden="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row>
    <row r="371" spans="1:56" hidden="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row>
    <row r="372" spans="1:56" hidden="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row>
    <row r="373" spans="1:56" hidden="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row>
    <row r="374" spans="1:56" hidden="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row>
    <row r="375" spans="1:56" hidden="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row>
    <row r="376" spans="1:56" hidden="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row>
    <row r="377" spans="1:56" hidden="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row>
    <row r="378" spans="1:56" hidden="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row>
    <row r="379" spans="1:56" hidden="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row>
    <row r="380" spans="1:56" hidden="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row>
    <row r="381" spans="1:56" hidden="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row>
    <row r="382" spans="1:56" hidden="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row>
    <row r="383" spans="1:56" hidden="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row>
    <row r="384" spans="1:56" hidden="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row>
    <row r="385" spans="1:56" hidden="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row>
    <row r="386" spans="1:56" hidden="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row>
    <row r="387" spans="1:56" hidden="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row>
    <row r="388" spans="1:56" hidden="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row>
    <row r="389" spans="1:56" hidden="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row>
    <row r="390" spans="1:56" hidden="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row>
    <row r="391" spans="1:56" hidden="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row>
    <row r="392" spans="1:56" hidden="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row>
    <row r="393" spans="1:56" hidden="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row>
    <row r="394" spans="1:56" hidden="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row>
    <row r="395" spans="1:56" hidden="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row>
    <row r="396" spans="1:56" hidden="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row>
    <row r="397" spans="1:56" hidden="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row>
    <row r="398" spans="1:56" hidden="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row>
    <row r="399" spans="1:56" hidden="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row>
    <row r="400" spans="1:56" hidden="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row>
    <row r="401" spans="1:56" hidden="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row>
    <row r="402" spans="1:56" hidden="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row>
    <row r="403" spans="1:56" hidden="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row>
    <row r="404" spans="1:56" hidden="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row>
    <row r="405" spans="1:56" hidden="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row>
    <row r="406" spans="1:56" hidden="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row>
    <row r="407" spans="1:56" hidden="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row>
    <row r="408" spans="1:56" hidden="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row>
    <row r="409" spans="1:56" hidden="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row>
    <row r="410" spans="1:56" hidden="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row>
    <row r="411" spans="1:56" hidden="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row>
    <row r="412" spans="1:56" hidden="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row>
    <row r="413" spans="1:56" hidden="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row>
    <row r="414" spans="1:56" hidden="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row>
    <row r="415" spans="1:56" hidden="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row>
    <row r="416" spans="1:56" hidden="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row>
    <row r="417" spans="1:56" hidden="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row>
    <row r="418" spans="1:56" hidden="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row>
    <row r="419" spans="1:56" hidden="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row>
    <row r="420" spans="1:56" hidden="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row>
    <row r="421" spans="1:56" hidden="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row>
    <row r="422" spans="1:56" hidden="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row>
    <row r="423" spans="1:56" hidden="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row>
    <row r="424" spans="1:56" hidden="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row>
    <row r="425" spans="1:56" hidden="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row>
    <row r="426" spans="1:56" hidden="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row>
    <row r="427" spans="1:56" hidden="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row>
    <row r="428" spans="1:56" hidden="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row>
    <row r="429" spans="1:56" hidden="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row>
    <row r="430" spans="1:56" hidden="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row>
    <row r="431" spans="1:56" hidden="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row>
    <row r="432" spans="1:56" hidden="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row>
    <row r="433" spans="1:56" hidden="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row>
    <row r="434" spans="1:56" hidden="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row>
    <row r="435" spans="1:56" hidden="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row>
    <row r="436" spans="1:56" hidden="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row>
    <row r="437" spans="1:56" hidden="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row>
    <row r="438" spans="1:56" hidden="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row>
    <row r="439" spans="1:56" hidden="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row>
    <row r="440" spans="1:56" hidden="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row>
    <row r="441" spans="1:56" hidden="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row>
    <row r="442" spans="1:56" hidden="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row>
    <row r="443" spans="1:56" hidden="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row>
    <row r="444" spans="1:56" hidden="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row>
    <row r="445" spans="1:56" hidden="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row>
    <row r="446" spans="1:56" hidden="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row>
    <row r="447" spans="1:56" hidden="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row>
    <row r="448" spans="1:56" hidden="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row>
    <row r="449" spans="1:56" hidden="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row>
    <row r="450" spans="1:56" hidden="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row>
    <row r="451" spans="1:56" hidden="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row>
    <row r="452" spans="1:56" hidden="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row>
    <row r="453" spans="1:56" hidden="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row>
    <row r="454" spans="1:56" hidden="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row>
    <row r="455" spans="1:56" hidden="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row>
    <row r="456" spans="1:56" hidden="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row>
    <row r="457" spans="1:56" hidden="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row>
    <row r="458" spans="1:56" hidden="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row>
    <row r="459" spans="1:56" hidden="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row>
    <row r="460" spans="1:56" hidden="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row>
    <row r="461" spans="1:56" hidden="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row>
    <row r="462" spans="1:56" hidden="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row>
    <row r="463" spans="1:56" hidden="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row>
    <row r="464" spans="1:56" hidden="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row>
    <row r="465" spans="1:56" hidden="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row>
    <row r="466" spans="1:56" hidden="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row>
    <row r="467" spans="1:56" hidden="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row>
    <row r="468" spans="1:56" hidden="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row>
    <row r="469" spans="1:56" hidden="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row>
    <row r="470" spans="1:56" hidden="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row>
    <row r="471" spans="1:56" hidden="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row>
    <row r="472" spans="1:56" hidden="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row>
    <row r="473" spans="1:56" hidden="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row>
    <row r="474" spans="1:56" hidden="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row>
    <row r="475" spans="1:56" hidden="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row>
    <row r="476" spans="1:56" hidden="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row>
    <row r="477" spans="1:56" hidden="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row>
    <row r="478" spans="1:56" hidden="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row>
    <row r="479" spans="1:56" hidden="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row>
    <row r="480" spans="1:56" hidden="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row>
    <row r="481" spans="1:56" hidden="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row>
    <row r="482" spans="1:56" hidden="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row>
    <row r="483" spans="1:56" hidden="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row>
    <row r="484" spans="1:56" hidden="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row>
    <row r="485" spans="1:56" hidden="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row>
    <row r="486" spans="1:56" hidden="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row>
    <row r="487" spans="1:56" hidden="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row>
    <row r="488" spans="1:56" hidden="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row>
    <row r="489" spans="1:56" hidden="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row>
    <row r="490" spans="1:56" hidden="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row>
    <row r="491" spans="1:56" hidden="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row>
    <row r="492" spans="1:56" hidden="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row>
    <row r="493" spans="1:56" hidden="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row>
    <row r="494" spans="1:56" hidden="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row>
    <row r="495" spans="1:56" hidden="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row>
    <row r="496" spans="1:56" hidden="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row>
    <row r="497" spans="1:56" hidden="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row>
    <row r="498" spans="1:56" hidden="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row>
    <row r="499" spans="1:56" hidden="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row>
    <row r="500" spans="1:56" hidden="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row>
    <row r="501" spans="1:56" hidden="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row>
    <row r="502" spans="1:56" hidden="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row>
    <row r="503" spans="1:56" hidden="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row>
    <row r="504" spans="1:56" hidden="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row>
    <row r="505" spans="1:56" hidden="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row>
    <row r="506" spans="1:56" hidden="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row>
    <row r="507" spans="1:56" hidden="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row>
    <row r="508" spans="1:56" hidden="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row>
    <row r="509" spans="1:56" hidden="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row>
    <row r="510" spans="1:56" hidden="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row>
    <row r="511" spans="1:56" hidden="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row>
    <row r="512" spans="1:56" hidden="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row>
    <row r="513" spans="1:56" hidden="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row>
    <row r="514" spans="1:56" hidden="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row>
    <row r="515" spans="1:56" hidden="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row>
    <row r="516" spans="1:56" hidden="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row>
    <row r="517" spans="1:56" hidden="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row>
    <row r="518" spans="1:56" hidden="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row>
    <row r="519" spans="1:56" hidden="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row>
    <row r="520" spans="1:56" hidden="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row>
    <row r="521" spans="1:56" hidden="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row>
    <row r="522" spans="1:56" hidden="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row>
    <row r="523" spans="1:56" hidden="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row>
    <row r="524" spans="1:56" hidden="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row>
    <row r="525" spans="1:56" hidden="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row>
    <row r="526" spans="1:56" hidden="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row>
    <row r="527" spans="1:56" hidden="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row>
    <row r="528" spans="1:56" hidden="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row>
    <row r="529" spans="1:56" hidden="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row>
    <row r="530" spans="1:56" hidden="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row>
    <row r="531" spans="1:56" hidden="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row>
    <row r="532" spans="1:56" hidden="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row>
    <row r="533" spans="1:56" hidden="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row>
    <row r="534" spans="1:56" hidden="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row>
    <row r="535" spans="1:56" hidden="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row>
    <row r="536" spans="1:56" hidden="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row>
    <row r="537" spans="1:56" hidden="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row>
    <row r="538" spans="1:56" hidden="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row>
    <row r="539" spans="1:56" hidden="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row>
    <row r="540" spans="1:56" hidden="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row>
    <row r="541" spans="1:56" hidden="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row>
    <row r="542" spans="1:56" hidden="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row>
    <row r="543" spans="1:56" hidden="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row>
    <row r="544" spans="1:56" hidden="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row>
    <row r="545" spans="1:56" hidden="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row>
    <row r="546" spans="1:56" hidden="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row>
    <row r="547" spans="1:56" hidden="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row>
    <row r="548" spans="1:56" hidden="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row>
    <row r="549" spans="1:56" hidden="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row>
    <row r="550" spans="1:56" hidden="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row>
    <row r="551" spans="1:56" hidden="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row>
    <row r="552" spans="1:56" hidden="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row>
    <row r="553" spans="1:56" hidden="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row>
    <row r="554" spans="1:56" hidden="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row>
    <row r="555" spans="1:56" hidden="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row>
    <row r="556" spans="1:56" hidden="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row>
    <row r="557" spans="1:56" hidden="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row>
    <row r="558" spans="1:56" hidden="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row>
    <row r="559" spans="1:56" hidden="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row>
    <row r="560" spans="1:56" hidden="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row>
    <row r="561" spans="1:56" hidden="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row>
    <row r="562" spans="1:56" hidden="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row>
    <row r="563" spans="1:56" hidden="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row>
    <row r="564" spans="1:56" hidden="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row>
    <row r="565" spans="1:56" hidden="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row>
    <row r="566" spans="1:56" hidden="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row>
    <row r="567" spans="1:56" hidden="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row>
    <row r="568" spans="1:56" hidden="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row>
    <row r="569" spans="1:56" hidden="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row>
    <row r="570" spans="1:56" hidden="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row>
    <row r="571" spans="1:56" hidden="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row>
    <row r="572" spans="1:56" hidden="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row>
    <row r="573" spans="1:56" hidden="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row>
    <row r="574" spans="1:56" hidden="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row>
    <row r="575" spans="1:56" hidden="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row>
    <row r="576" spans="1:56" hidden="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row>
    <row r="577" spans="1:56" hidden="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row>
    <row r="578" spans="1:56" hidden="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row>
    <row r="579" spans="1:56" hidden="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row>
    <row r="580" spans="1:56" hidden="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row>
    <row r="581" spans="1:56" hidden="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row>
    <row r="582" spans="1:56" hidden="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row>
    <row r="583" spans="1:56" hidden="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row>
    <row r="584" spans="1:56" hidden="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row>
    <row r="585" spans="1:56" hidden="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row>
    <row r="586" spans="1:56" hidden="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row>
    <row r="587" spans="1:56" hidden="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row>
    <row r="588" spans="1:56" hidden="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row>
    <row r="589" spans="1:56" hidden="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row>
    <row r="590" spans="1:56" hidden="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row>
    <row r="591" spans="1:56" hidden="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row>
    <row r="592" spans="1:56" hidden="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row>
    <row r="593" spans="1:56" hidden="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row>
    <row r="594" spans="1:56" hidden="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row>
    <row r="595" spans="1:56" hidden="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row>
    <row r="596" spans="1:56" hidden="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row>
    <row r="597" spans="1:56" hidden="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row>
    <row r="598" spans="1:56" hidden="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row>
    <row r="599" spans="1:56" hidden="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row>
    <row r="600" spans="1:56" hidden="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row>
    <row r="601" spans="1:56" hidden="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row>
    <row r="602" spans="1:56" hidden="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row>
    <row r="603" spans="1:56" hidden="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row>
    <row r="604" spans="1:56" hidden="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row>
    <row r="605" spans="1:56" hidden="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row>
    <row r="606" spans="1:56" hidden="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row>
    <row r="607" spans="1:56" hidden="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row>
    <row r="608" spans="1:56" hidden="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row>
    <row r="609" spans="1:56" hidden="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row>
    <row r="610" spans="1:56" hidden="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row>
    <row r="611" spans="1:56" hidden="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row>
    <row r="612" spans="1:56" hidden="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row>
    <row r="613" spans="1:56" hidden="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row>
    <row r="614" spans="1:56" hidden="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row>
    <row r="615" spans="1:56" hidden="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row>
    <row r="616" spans="1:56" hidden="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row>
    <row r="617" spans="1:56" hidden="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row>
    <row r="618" spans="1:56" hidden="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row>
    <row r="619" spans="1:56" hidden="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row>
    <row r="620" spans="1:56" hidden="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row>
    <row r="621" spans="1:56" hidden="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row>
    <row r="622" spans="1:56" hidden="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row>
    <row r="623" spans="1:56" hidden="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row>
    <row r="624" spans="1:56" hidden="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row>
    <row r="625" spans="1:56" hidden="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row>
    <row r="626" spans="1:56" hidden="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row>
    <row r="627" spans="1:56" hidden="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row>
    <row r="628" spans="1:56" hidden="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row>
    <row r="629" spans="1:56" hidden="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row>
    <row r="630" spans="1:56" hidden="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row>
    <row r="631" spans="1:56" hidden="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row>
    <row r="632" spans="1:56" hidden="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row>
    <row r="633" spans="1:56" hidden="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row>
    <row r="634" spans="1:56" hidden="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row>
    <row r="635" spans="1:56" hidden="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row>
    <row r="636" spans="1:56" hidden="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row>
    <row r="637" spans="1:56" hidden="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row>
    <row r="638" spans="1:56" hidden="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row>
    <row r="639" spans="1:56" hidden="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row>
    <row r="640" spans="1:56" hidden="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row>
    <row r="641" spans="1:56" hidden="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row>
    <row r="642" spans="1:56" hidden="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row>
    <row r="643" spans="1:56" hidden="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row>
    <row r="644" spans="1:56" hidden="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row>
    <row r="645" spans="1:56" hidden="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row>
    <row r="646" spans="1:56" hidden="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row>
    <row r="647" spans="1:56" hidden="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row>
    <row r="648" spans="1:56" hidden="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row>
    <row r="649" spans="1:56" hidden="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row>
    <row r="650" spans="1:56" hidden="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row>
    <row r="651" spans="1:56" hidden="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row>
    <row r="652" spans="1:56" hidden="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row>
    <row r="653" spans="1:56" hidden="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row>
    <row r="654" spans="1:56" hidden="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row>
    <row r="655" spans="1:56" hidden="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row>
    <row r="656" spans="1:56" hidden="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row>
    <row r="657" spans="1:56" hidden="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row>
    <row r="658" spans="1:56" hidden="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row>
    <row r="659" spans="1:56" hidden="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row>
    <row r="660" spans="1:56" hidden="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row>
    <row r="661" spans="1:56" hidden="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row>
    <row r="662" spans="1:56" hidden="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row>
    <row r="663" spans="1:56" hidden="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row>
    <row r="664" spans="1:56" hidden="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row>
    <row r="665" spans="1:56" hidden="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row>
    <row r="666" spans="1:56" hidden="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row>
    <row r="667" spans="1:56" hidden="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row>
    <row r="668" spans="1:56" hidden="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row>
    <row r="669" spans="1:56" hidden="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row>
    <row r="670" spans="1:56" hidden="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row>
    <row r="671" spans="1:56" hidden="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row>
    <row r="672" spans="1:56" hidden="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row>
    <row r="673" spans="1:56" hidden="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row>
    <row r="674" spans="1:56" hidden="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row>
    <row r="675" spans="1:56" hidden="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row>
    <row r="676" spans="1:56" hidden="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row>
    <row r="677" spans="1:56" hidden="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row>
    <row r="678" spans="1:56" hidden="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row>
    <row r="679" spans="1:56" hidden="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row>
    <row r="680" spans="1:56" hidden="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row>
    <row r="681" spans="1:56" hidden="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row>
    <row r="682" spans="1:56" hidden="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row>
    <row r="683" spans="1:56" hidden="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row>
    <row r="684" spans="1:56" hidden="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row>
    <row r="685" spans="1:56" hidden="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row>
    <row r="686" spans="1:56" hidden="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row>
    <row r="687" spans="1:56" hidden="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row>
    <row r="688" spans="1:56" hidden="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row>
    <row r="689" spans="1:56" hidden="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row>
    <row r="690" spans="1:56" hidden="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row>
    <row r="691" spans="1:56" hidden="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row>
    <row r="692" spans="1:56" hidden="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row>
    <row r="693" spans="1:56" hidden="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row>
    <row r="694" spans="1:56" hidden="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row>
    <row r="695" spans="1:56" hidden="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row>
    <row r="696" spans="1:56" hidden="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row>
    <row r="697" spans="1:56" hidden="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row>
    <row r="698" spans="1:56" hidden="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row>
    <row r="699" spans="1:56" hidden="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row>
    <row r="700" spans="1:56" hidden="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row>
    <row r="701" spans="1:56" hidden="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row>
    <row r="702" spans="1:56" hidden="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row>
    <row r="703" spans="1:56" hidden="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row>
    <row r="704" spans="1:56" hidden="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row>
    <row r="705" spans="1:56" hidden="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row>
    <row r="706" spans="1:56" hidden="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row>
    <row r="707" spans="1:56" hidden="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row>
    <row r="708" spans="1:56" hidden="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row>
    <row r="709" spans="1:56" hidden="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row>
    <row r="710" spans="1:56" hidden="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row>
    <row r="711" spans="1:56" hidden="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row>
    <row r="712" spans="1:56" hidden="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row>
    <row r="713" spans="1:56" hidden="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row>
    <row r="714" spans="1:56" hidden="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row>
    <row r="715" spans="1:56" hidden="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row>
    <row r="716" spans="1:56" hidden="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row>
    <row r="717" spans="1:56" hidden="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row>
    <row r="718" spans="1:56" hidden="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row>
    <row r="719" spans="1:56" hidden="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row>
    <row r="720" spans="1:56" hidden="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row>
    <row r="721" spans="1:56" hidden="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row>
    <row r="722" spans="1:56" hidden="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row>
    <row r="723" spans="1:56" hidden="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row>
    <row r="724" spans="1:56" hidden="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row>
    <row r="725" spans="1:56" hidden="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row>
    <row r="726" spans="1:56" hidden="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row>
    <row r="727" spans="1:56" hidden="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row>
    <row r="728" spans="1:56" hidden="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row>
    <row r="729" spans="1:56" hidden="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row>
    <row r="730" spans="1:56" hidden="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row>
    <row r="731" spans="1:56" hidden="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row>
    <row r="732" spans="1:56" hidden="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row>
    <row r="733" spans="1:56" hidden="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row>
    <row r="734" spans="1:56" hidden="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row>
    <row r="735" spans="1:56" hidden="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row>
    <row r="736" spans="1:56" hidden="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row>
    <row r="737" spans="1:56" hidden="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row>
    <row r="738" spans="1:56" hidden="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row>
    <row r="739" spans="1:56" hidden="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row>
    <row r="740" spans="1:56" hidden="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row>
    <row r="741" spans="1:56" hidden="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row>
    <row r="742" spans="1:56" hidden="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row>
    <row r="743" spans="1:56" hidden="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row>
    <row r="744" spans="1:56" hidden="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row>
    <row r="745" spans="1:56" hidden="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row>
    <row r="746" spans="1:56" hidden="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row>
    <row r="747" spans="1:56" hidden="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row>
    <row r="748" spans="1:56" hidden="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row>
    <row r="749" spans="1:56" hidden="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row>
    <row r="750" spans="1:56" hidden="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row>
    <row r="751" spans="1:56" hidden="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row>
    <row r="752" spans="1:56" hidden="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row>
    <row r="753" spans="1:56" hidden="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row>
    <row r="754" spans="1:56" hidden="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row>
    <row r="755" spans="1:56" hidden="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row>
    <row r="756" spans="1:56" hidden="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row>
    <row r="757" spans="1:56" hidden="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row>
    <row r="758" spans="1:56" hidden="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row>
    <row r="759" spans="1:56" hidden="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row>
    <row r="760" spans="1:56" hidden="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row>
    <row r="761" spans="1:56" hidden="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row>
    <row r="762" spans="1:56" hidden="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row>
    <row r="763" spans="1:56" hidden="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row>
    <row r="764" spans="1:56" hidden="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row>
    <row r="765" spans="1:56" hidden="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row>
    <row r="766" spans="1:56" hidden="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row>
    <row r="767" spans="1:56" hidden="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row>
    <row r="768" spans="1:56" hidden="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row>
    <row r="769" spans="1:56" hidden="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row>
    <row r="770" spans="1:56" hidden="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row>
    <row r="771" spans="1:56" hidden="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row>
    <row r="772" spans="1:56" hidden="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row>
    <row r="773" spans="1:56" hidden="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row>
    <row r="774" spans="1:56" hidden="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row>
    <row r="775" spans="1:56" hidden="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row>
    <row r="776" spans="1:56" hidden="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row>
    <row r="777" spans="1:56" hidden="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row>
    <row r="778" spans="1:56" hidden="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row>
    <row r="779" spans="1:56" hidden="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row>
    <row r="780" spans="1:56" hidden="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row>
    <row r="781" spans="1:56" hidden="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row>
    <row r="782" spans="1:56" hidden="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row>
    <row r="783" spans="1:56" hidden="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row>
    <row r="784" spans="1:56" hidden="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row>
    <row r="785" spans="1:56" hidden="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row>
    <row r="786" spans="1:56" hidden="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row>
    <row r="787" spans="1:56" hidden="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row>
    <row r="788" spans="1:56" hidden="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row>
    <row r="789" spans="1:56" hidden="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row>
    <row r="790" spans="1:56" hidden="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row>
    <row r="791" spans="1:56" hidden="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row>
    <row r="792" spans="1:56" hidden="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row>
    <row r="793" spans="1:56" hidden="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row>
    <row r="794" spans="1:56" hidden="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row>
    <row r="795" spans="1:56" hidden="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row>
    <row r="796" spans="1:56" hidden="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row>
    <row r="797" spans="1:56" hidden="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row>
    <row r="798" spans="1:56" hidden="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row>
    <row r="799" spans="1:56" hidden="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row>
    <row r="800" spans="1:56" hidden="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row>
    <row r="801" spans="1:56" hidden="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row>
    <row r="802" spans="1:56" hidden="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row>
    <row r="803" spans="1:56" hidden="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row>
    <row r="804" spans="1:56" hidden="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row>
    <row r="805" spans="1:56" hidden="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row>
    <row r="806" spans="1:56" hidden="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row>
    <row r="807" spans="1:56" hidden="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row>
    <row r="808" spans="1:56" hidden="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row>
    <row r="809" spans="1:56" hidden="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row>
    <row r="810" spans="1:56" hidden="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row>
    <row r="811" spans="1:56" hidden="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row>
    <row r="812" spans="1:56" hidden="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row>
    <row r="813" spans="1:56" hidden="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row>
    <row r="814" spans="1:56" hidden="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row>
    <row r="815" spans="1:56" hidden="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row>
    <row r="816" spans="1:56" hidden="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row>
    <row r="817" spans="1:56" hidden="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row>
    <row r="818" spans="1:56" hidden="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row>
    <row r="819" spans="1:56" hidden="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row>
    <row r="820" spans="1:56" hidden="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row>
    <row r="821" spans="1:56" hidden="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row>
    <row r="822" spans="1:56" hidden="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row>
    <row r="823" spans="1:56" hidden="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row>
    <row r="824" spans="1:56" hidden="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row>
    <row r="825" spans="1:56" hidden="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row>
    <row r="826" spans="1:56" hidden="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row>
    <row r="827" spans="1:56" hidden="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row>
    <row r="828" spans="1:56" hidden="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row>
    <row r="829" spans="1:56" hidden="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row>
    <row r="830" spans="1:56" hidden="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row>
    <row r="831" spans="1:56" hidden="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row>
    <row r="832" spans="1:56" hidden="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row>
    <row r="833" spans="1:56" hidden="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row>
    <row r="834" spans="1:56" hidden="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row>
    <row r="835" spans="1:56" hidden="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row>
    <row r="836" spans="1:56" hidden="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row>
    <row r="837" spans="1:56" hidden="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row>
    <row r="838" spans="1:56" hidden="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row>
    <row r="839" spans="1:56" hidden="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row>
    <row r="840" spans="1:56" hidden="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row>
    <row r="841" spans="1:56" hidden="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row>
    <row r="842" spans="1:56" hidden="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row>
    <row r="843" spans="1:56" hidden="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row>
    <row r="844" spans="1:56" hidden="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row>
    <row r="845" spans="1:56" hidden="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row>
    <row r="846" spans="1:56" hidden="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row>
    <row r="847" spans="1:56" hidden="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row>
    <row r="848" spans="1:56" hidden="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row>
    <row r="849" spans="1:56" hidden="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row>
    <row r="850" spans="1:56" hidden="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row>
    <row r="851" spans="1:56" hidden="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row>
    <row r="852" spans="1:56" hidden="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row>
    <row r="853" spans="1:56" hidden="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row>
    <row r="854" spans="1:56" hidden="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row>
    <row r="855" spans="1:56" hidden="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row>
    <row r="856" spans="1:56" hidden="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row>
    <row r="857" spans="1:56" hidden="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row>
    <row r="858" spans="1:56" hidden="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row>
    <row r="859" spans="1:56" hidden="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row>
    <row r="860" spans="1:56" hidden="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row>
    <row r="861" spans="1:56" hidden="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row>
    <row r="862" spans="1:56" hidden="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row>
    <row r="863" spans="1:56" hidden="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row>
    <row r="864" spans="1:56" hidden="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row>
    <row r="865" spans="1:56" hidden="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row>
    <row r="866" spans="1:56" hidden="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row>
    <row r="867" spans="1:56" hidden="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row>
    <row r="868" spans="1:56" hidden="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row>
    <row r="869" spans="1:56" hidden="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row>
    <row r="870" spans="1:56" hidden="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row>
    <row r="871" spans="1:56" hidden="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row>
    <row r="872" spans="1:56" hidden="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row>
    <row r="873" spans="1:56" hidden="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row>
    <row r="874" spans="1:56" hidden="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row>
    <row r="875" spans="1:56" hidden="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row>
    <row r="876" spans="1:56" hidden="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row>
    <row r="877" spans="1:56" hidden="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row>
    <row r="878" spans="1:56" hidden="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row>
    <row r="879" spans="1:56" hidden="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row>
    <row r="880" spans="1:56" hidden="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row>
    <row r="881" spans="1:56" hidden="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row>
    <row r="882" spans="1:56" hidden="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row>
    <row r="883" spans="1:56" hidden="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row>
    <row r="884" spans="1:56" hidden="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row>
    <row r="885" spans="1:56" hidden="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row>
    <row r="886" spans="1:56" hidden="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row>
    <row r="887" spans="1:56" hidden="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row>
    <row r="888" spans="1:56" hidden="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row>
    <row r="889" spans="1:56" hidden="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row>
    <row r="890" spans="1:56" hidden="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row>
    <row r="891" spans="1:56" hidden="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row>
    <row r="892" spans="1:56" hidden="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row>
    <row r="893" spans="1:56" hidden="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row>
    <row r="894" spans="1:56" hidden="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row>
    <row r="895" spans="1:56" hidden="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row>
    <row r="896" spans="1:56" hidden="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row>
    <row r="897" spans="1:56" hidden="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row>
    <row r="898" spans="1:56" hidden="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row>
    <row r="899" spans="1:56" hidden="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row>
    <row r="900" spans="1:56" hidden="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row>
    <row r="901" spans="1:56" hidden="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row>
    <row r="902" spans="1:56" hidden="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row>
    <row r="903" spans="1:56" hidden="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row>
    <row r="904" spans="1:56" hidden="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row>
    <row r="905" spans="1:56" hidden="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row>
    <row r="906" spans="1:56" hidden="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row>
    <row r="907" spans="1:56" hidden="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row>
    <row r="908" spans="1:56" hidden="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row>
    <row r="909" spans="1:56" hidden="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row>
    <row r="910" spans="1:56" hidden="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row>
    <row r="911" spans="1:56" hidden="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row>
    <row r="912" spans="1:56" hidden="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row>
    <row r="913" spans="1:56" hidden="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row>
    <row r="914" spans="1:56" hidden="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row>
    <row r="915" spans="1:56" hidden="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row>
    <row r="916" spans="1:56" hidden="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row>
    <row r="917" spans="1:56" hidden="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row>
    <row r="918" spans="1:56" hidden="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row>
    <row r="919" spans="1:56" hidden="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row>
    <row r="920" spans="1:56" hidden="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row>
    <row r="921" spans="1:56" hidden="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row>
    <row r="922" spans="1:56" hidden="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row>
    <row r="923" spans="1:56" hidden="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row>
    <row r="924" spans="1:56" hidden="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row>
    <row r="925" spans="1:56" hidden="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row>
    <row r="926" spans="1:56" hidden="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row>
    <row r="927" spans="1:56" hidden="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row>
    <row r="928" spans="1:56" hidden="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row>
    <row r="929" spans="1:56" hidden="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row>
    <row r="930" spans="1:56" hidden="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row>
    <row r="931" spans="1:56" hidden="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row>
    <row r="932" spans="1:56" hidden="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row>
    <row r="933" spans="1:56" hidden="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row>
    <row r="934" spans="1:56" hidden="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row>
    <row r="935" spans="1:56" hidden="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row>
    <row r="936" spans="1:56" hidden="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row>
    <row r="937" spans="1:56" hidden="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row>
    <row r="938" spans="1:56" hidden="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row>
    <row r="939" spans="1:56" hidden="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row>
    <row r="940" spans="1:56" hidden="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row>
    <row r="941" spans="1:56" hidden="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row>
    <row r="942" spans="1:56" hidden="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row>
    <row r="943" spans="1:56" hidden="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row>
    <row r="944" spans="1:56" hidden="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row>
    <row r="945" spans="1:56" hidden="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row>
    <row r="946" spans="1:56" hidden="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row>
    <row r="947" spans="1:56" hidden="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row>
    <row r="948" spans="1:56" hidden="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row>
    <row r="949" spans="1:56" hidden="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row>
    <row r="950" spans="1:56" hidden="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row>
    <row r="951" spans="1:56" hidden="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row>
    <row r="952" spans="1:56" hidden="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row>
    <row r="953" spans="1:56" hidden="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row>
    <row r="954" spans="1:56" hidden="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row>
    <row r="955" spans="1:56" hidden="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row>
    <row r="956" spans="1:56" hidden="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row>
    <row r="957" spans="1:56" hidden="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row>
    <row r="958" spans="1:56" hidden="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row>
    <row r="959" spans="1:56" hidden="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row>
    <row r="960" spans="1:56" hidden="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row>
    <row r="961" spans="1:56" hidden="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row>
    <row r="962" spans="1:56" hidden="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row>
    <row r="963" spans="1:56" hidden="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row>
    <row r="964" spans="1:56" hidden="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row>
    <row r="965" spans="1:56" hidden="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row>
    <row r="966" spans="1:56" hidden="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row>
    <row r="967" spans="1:56" hidden="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row>
    <row r="968" spans="1:56" hidden="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row>
    <row r="969" spans="1:56" hidden="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row>
    <row r="970" spans="1:56" hidden="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row>
    <row r="971" spans="1:56" hidden="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row>
    <row r="972" spans="1:56" hidden="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row>
    <row r="973" spans="1:56" hidden="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row>
    <row r="974" spans="1:56" hidden="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row>
    <row r="975" spans="1:56" hidden="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row>
    <row r="976" spans="1:56" hidden="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row>
    <row r="977" spans="1:56" hidden="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row>
    <row r="978" spans="1:56" hidden="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row>
    <row r="979" spans="1:56" hidden="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row>
    <row r="980" spans="1:56" hidden="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row>
    <row r="981" spans="1:56" hidden="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row>
    <row r="982" spans="1:56" hidden="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row>
    <row r="983" spans="1:56" hidden="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row>
    <row r="984" spans="1:56" hidden="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row>
    <row r="985" spans="1:56" hidden="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row>
    <row r="986" spans="1:56" hidden="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row>
    <row r="987" spans="1:56" hidden="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row>
    <row r="988" spans="1:56" hidden="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row>
    <row r="989" spans="1:56" hidden="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row>
    <row r="990" spans="1:56" hidden="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row>
    <row r="991" spans="1:56" hidden="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row>
    <row r="992" spans="1:56" hidden="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row>
    <row r="993" spans="1:56" hidden="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row>
    <row r="994" spans="1:56" hidden="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row>
    <row r="995" spans="1:56" hidden="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row>
    <row r="996" spans="1:56" hidden="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row>
    <row r="997" spans="1:56" hidden="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row>
    <row r="998" spans="1:56" hidden="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row>
    <row r="999" spans="1:56" hidden="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row>
    <row r="1000" spans="1:56" hidden="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row>
    <row r="1001" spans="1:56" hidden="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c r="BA1001" s="3"/>
      <c r="BB1001" s="3"/>
      <c r="BC1001" s="3"/>
      <c r="BD1001" s="3"/>
    </row>
    <row r="1002" spans="1:56" hidden="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c r="BA1002" s="3"/>
      <c r="BB1002" s="3"/>
      <c r="BC1002" s="3"/>
      <c r="BD1002" s="3"/>
    </row>
    <row r="1003" spans="1:56" hidden="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c r="BA1003" s="3"/>
      <c r="BB1003" s="3"/>
      <c r="BC1003" s="3"/>
      <c r="BD1003" s="3"/>
    </row>
    <row r="1004" spans="1:56" hidden="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c r="BA1004" s="3"/>
      <c r="BB1004" s="3"/>
      <c r="BC1004" s="3"/>
      <c r="BD1004" s="3"/>
    </row>
    <row r="1005" spans="1:56" hidden="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c r="BA1005" s="3"/>
      <c r="BB1005" s="3"/>
      <c r="BC1005" s="3"/>
      <c r="BD1005" s="3"/>
    </row>
    <row r="1006" spans="1:56" hidden="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c r="BA1006" s="3"/>
      <c r="BB1006" s="3"/>
      <c r="BC1006" s="3"/>
      <c r="BD1006" s="3"/>
    </row>
    <row r="1007" spans="1:56" hidden="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c r="BA1007" s="3"/>
      <c r="BB1007" s="3"/>
      <c r="BC1007" s="3"/>
      <c r="BD1007" s="3"/>
    </row>
    <row r="1008" spans="1:56" hidden="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c r="BA1008" s="3"/>
      <c r="BB1008" s="3"/>
      <c r="BC1008" s="3"/>
      <c r="BD1008" s="3"/>
    </row>
    <row r="1009" spans="1:56" hidden="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c r="BA1009" s="3"/>
      <c r="BB1009" s="3"/>
      <c r="BC1009" s="3"/>
      <c r="BD1009" s="3"/>
    </row>
    <row r="1010" spans="1:56" hidden="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c r="BA1010" s="3"/>
      <c r="BB1010" s="3"/>
      <c r="BC1010" s="3"/>
      <c r="BD1010" s="3"/>
    </row>
    <row r="1011" spans="1:56" hidden="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c r="BA1011" s="3"/>
      <c r="BB1011" s="3"/>
      <c r="BC1011" s="3"/>
      <c r="BD1011" s="3"/>
    </row>
    <row r="1012" spans="1:56" hidden="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c r="BA1012" s="3"/>
      <c r="BB1012" s="3"/>
      <c r="BC1012" s="3"/>
      <c r="BD1012" s="3"/>
    </row>
    <row r="1013" spans="1:56" hidden="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c r="BA1013" s="3"/>
      <c r="BB1013" s="3"/>
      <c r="BC1013" s="3"/>
      <c r="BD1013" s="3"/>
    </row>
    <row r="1014" spans="1:56" hidden="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c r="BA1014" s="3"/>
      <c r="BB1014" s="3"/>
      <c r="BC1014" s="3"/>
      <c r="BD1014" s="3"/>
    </row>
    <row r="1015" spans="1:56" hidden="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c r="BA1015" s="3"/>
      <c r="BB1015" s="3"/>
      <c r="BC1015" s="3"/>
      <c r="BD1015" s="3"/>
    </row>
    <row r="1016" spans="1:56" hidden="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c r="BA1016" s="3"/>
      <c r="BB1016" s="3"/>
      <c r="BC1016" s="3"/>
      <c r="BD1016" s="3"/>
    </row>
    <row r="1017" spans="1:56" hidden="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c r="BA1017" s="3"/>
      <c r="BB1017" s="3"/>
      <c r="BC1017" s="3"/>
      <c r="BD1017" s="3"/>
    </row>
    <row r="1018" spans="1:56" hidden="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c r="BA1018" s="3"/>
      <c r="BB1018" s="3"/>
      <c r="BC1018" s="3"/>
      <c r="BD1018" s="3"/>
    </row>
    <row r="1019" spans="1:56" hidden="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c r="BA1019" s="3"/>
      <c r="BB1019" s="3"/>
      <c r="BC1019" s="3"/>
      <c r="BD1019" s="3"/>
    </row>
    <row r="1020" spans="1:56" hidden="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c r="BA1020" s="3"/>
      <c r="BB1020" s="3"/>
      <c r="BC1020" s="3"/>
      <c r="BD1020" s="3"/>
    </row>
    <row r="1021" spans="1:56" hidden="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c r="BA1021" s="3"/>
      <c r="BB1021" s="3"/>
      <c r="BC1021" s="3"/>
      <c r="BD1021" s="3"/>
    </row>
    <row r="1022" spans="1:56" hidden="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c r="BA1022" s="3"/>
      <c r="BB1022" s="3"/>
      <c r="BC1022" s="3"/>
      <c r="BD1022" s="3"/>
    </row>
    <row r="1023" spans="1:56" hidden="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c r="BA1023" s="3"/>
      <c r="BB1023" s="3"/>
      <c r="BC1023" s="3"/>
      <c r="BD1023" s="3"/>
    </row>
    <row r="1024" spans="1:56" hidden="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c r="BA1024" s="3"/>
      <c r="BB1024" s="3"/>
      <c r="BC1024" s="3"/>
      <c r="BD1024" s="3"/>
    </row>
    <row r="1025" spans="1:56" hidden="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c r="BA1025" s="3"/>
      <c r="BB1025" s="3"/>
      <c r="BC1025" s="3"/>
      <c r="BD1025" s="3"/>
    </row>
    <row r="1026" spans="1:56" hidden="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c r="BA1026" s="3"/>
      <c r="BB1026" s="3"/>
      <c r="BC1026" s="3"/>
      <c r="BD1026" s="3"/>
    </row>
    <row r="1027" spans="1:56" hidden="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c r="BA1027" s="3"/>
      <c r="BB1027" s="3"/>
      <c r="BC1027" s="3"/>
      <c r="BD1027" s="3"/>
    </row>
    <row r="1028" spans="1:56" hidden="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c r="BA1028" s="3"/>
      <c r="BB1028" s="3"/>
      <c r="BC1028" s="3"/>
      <c r="BD1028" s="3"/>
    </row>
    <row r="1029" spans="1:56" hidden="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c r="BA1029" s="3"/>
      <c r="BB1029" s="3"/>
      <c r="BC1029" s="3"/>
      <c r="BD1029" s="3"/>
    </row>
    <row r="1030" spans="1:56" hidden="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c r="BA1030" s="3"/>
      <c r="BB1030" s="3"/>
      <c r="BC1030" s="3"/>
      <c r="BD1030" s="3"/>
    </row>
    <row r="1031" spans="1:56" hidden="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c r="BA1031" s="3"/>
      <c r="BB1031" s="3"/>
      <c r="BC1031" s="3"/>
      <c r="BD1031" s="3"/>
    </row>
    <row r="1032" spans="1:56" hidden="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c r="BA1032" s="3"/>
      <c r="BB1032" s="3"/>
      <c r="BC1032" s="3"/>
      <c r="BD1032" s="3"/>
    </row>
    <row r="1033" spans="1:56" hidden="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c r="BA1033" s="3"/>
      <c r="BB1033" s="3"/>
      <c r="BC1033" s="3"/>
      <c r="BD1033" s="3"/>
    </row>
    <row r="1034" spans="1:56" hidden="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c r="BA1034" s="3"/>
      <c r="BB1034" s="3"/>
      <c r="BC1034" s="3"/>
      <c r="BD1034" s="3"/>
    </row>
    <row r="1035" spans="1:56" hidden="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c r="BA1035" s="3"/>
      <c r="BB1035" s="3"/>
      <c r="BC1035" s="3"/>
      <c r="BD1035" s="3"/>
    </row>
    <row r="1036" spans="1:56" hidden="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c r="BA1036" s="3"/>
      <c r="BB1036" s="3"/>
      <c r="BC1036" s="3"/>
      <c r="BD1036" s="3"/>
    </row>
    <row r="1037" spans="1:56" hidden="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c r="BA1037" s="3"/>
      <c r="BB1037" s="3"/>
      <c r="BC1037" s="3"/>
      <c r="BD1037" s="3"/>
    </row>
    <row r="1038" spans="1:56" hidden="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c r="BA1038" s="3"/>
      <c r="BB1038" s="3"/>
      <c r="BC1038" s="3"/>
      <c r="BD1038" s="3"/>
    </row>
    <row r="1039" spans="1:56" hidden="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c r="BA1039" s="3"/>
      <c r="BB1039" s="3"/>
      <c r="BC1039" s="3"/>
      <c r="BD1039" s="3"/>
    </row>
    <row r="1040" spans="1:56" hidden="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c r="BA1040" s="3"/>
      <c r="BB1040" s="3"/>
      <c r="BC1040" s="3"/>
      <c r="BD1040" s="3"/>
    </row>
    <row r="1041" spans="1:56" hidden="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c r="BA1041" s="3"/>
      <c r="BB1041" s="3"/>
      <c r="BC1041" s="3"/>
      <c r="BD1041" s="3"/>
    </row>
    <row r="1042" spans="1:56" hidden="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c r="BA1042" s="3"/>
      <c r="BB1042" s="3"/>
      <c r="BC1042" s="3"/>
      <c r="BD1042" s="3"/>
    </row>
    <row r="1043" spans="1:56" hidden="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c r="BA1043" s="3"/>
      <c r="BB1043" s="3"/>
      <c r="BC1043" s="3"/>
      <c r="BD1043" s="3"/>
    </row>
    <row r="1044" spans="1:56" hidden="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c r="BA1044" s="3"/>
      <c r="BB1044" s="3"/>
      <c r="BC1044" s="3"/>
      <c r="BD1044" s="3"/>
    </row>
    <row r="1045" spans="1:56" hidden="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c r="BA1045" s="3"/>
      <c r="BB1045" s="3"/>
      <c r="BC1045" s="3"/>
      <c r="BD1045" s="3"/>
    </row>
    <row r="1046" spans="1:56" hidden="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c r="BA1046" s="3"/>
      <c r="BB1046" s="3"/>
      <c r="BC1046" s="3"/>
      <c r="BD1046" s="3"/>
    </row>
    <row r="1047" spans="1:56" hidden="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c r="BA1047" s="3"/>
      <c r="BB1047" s="3"/>
      <c r="BC1047" s="3"/>
      <c r="BD1047" s="3"/>
    </row>
    <row r="1048" spans="1:56" hidden="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c r="BA1048" s="3"/>
      <c r="BB1048" s="3"/>
      <c r="BC1048" s="3"/>
      <c r="BD1048" s="3"/>
    </row>
    <row r="1049" spans="1:56" hidden="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c r="BA1049" s="3"/>
      <c r="BB1049" s="3"/>
      <c r="BC1049" s="3"/>
      <c r="BD1049" s="3"/>
    </row>
    <row r="1050" spans="1:56" hidden="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c r="BA1050" s="3"/>
      <c r="BB1050" s="3"/>
      <c r="BC1050" s="3"/>
      <c r="BD1050" s="3"/>
    </row>
    <row r="1051" spans="1:56" hidden="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c r="BA1051" s="3"/>
      <c r="BB1051" s="3"/>
      <c r="BC1051" s="3"/>
      <c r="BD1051" s="3"/>
    </row>
    <row r="1052" spans="1:56" hidden="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c r="BA1052" s="3"/>
      <c r="BB1052" s="3"/>
      <c r="BC1052" s="3"/>
      <c r="BD1052" s="3"/>
    </row>
    <row r="1053" spans="1:56" hidden="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c r="BA1053" s="3"/>
      <c r="BB1053" s="3"/>
      <c r="BC1053" s="3"/>
      <c r="BD1053" s="3"/>
    </row>
    <row r="1054" spans="1:56" hidden="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c r="BA1054" s="3"/>
      <c r="BB1054" s="3"/>
      <c r="BC1054" s="3"/>
      <c r="BD1054" s="3"/>
    </row>
    <row r="1055" spans="1:56" hidden="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c r="BA1055" s="3"/>
      <c r="BB1055" s="3"/>
      <c r="BC1055" s="3"/>
      <c r="BD1055" s="3"/>
    </row>
    <row r="1056" spans="1:56" hidden="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c r="BA1056" s="3"/>
      <c r="BB1056" s="3"/>
      <c r="BC1056" s="3"/>
      <c r="BD1056" s="3"/>
    </row>
    <row r="1057" spans="1:56" hidden="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c r="BA1057" s="3"/>
      <c r="BB1057" s="3"/>
      <c r="BC1057" s="3"/>
      <c r="BD1057" s="3"/>
    </row>
    <row r="1058" spans="1:56" hidden="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c r="BA1058" s="3"/>
      <c r="BB1058" s="3"/>
      <c r="BC1058" s="3"/>
      <c r="BD1058" s="3"/>
    </row>
    <row r="1059" spans="1:56" hidden="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c r="BA1059" s="3"/>
      <c r="BB1059" s="3"/>
      <c r="BC1059" s="3"/>
      <c r="BD1059" s="3"/>
    </row>
    <row r="1060" spans="1:56" hidden="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c r="BA1060" s="3"/>
      <c r="BB1060" s="3"/>
      <c r="BC1060" s="3"/>
      <c r="BD1060" s="3"/>
    </row>
    <row r="1061" spans="1:56" hidden="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c r="BA1061" s="3"/>
      <c r="BB1061" s="3"/>
      <c r="BC1061" s="3"/>
      <c r="BD1061" s="3"/>
    </row>
    <row r="1062" spans="1:56" hidden="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c r="BA1062" s="3"/>
      <c r="BB1062" s="3"/>
      <c r="BC1062" s="3"/>
      <c r="BD1062" s="3"/>
    </row>
    <row r="1063" spans="1:56" hidden="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c r="BA1063" s="3"/>
      <c r="BB1063" s="3"/>
      <c r="BC1063" s="3"/>
      <c r="BD1063" s="3"/>
    </row>
    <row r="1064" spans="1:56" hidden="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c r="BA1064" s="3"/>
      <c r="BB1064" s="3"/>
      <c r="BC1064" s="3"/>
      <c r="BD1064" s="3"/>
    </row>
    <row r="1065" spans="1:56" hidden="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c r="BA1065" s="3"/>
      <c r="BB1065" s="3"/>
      <c r="BC1065" s="3"/>
      <c r="BD1065" s="3"/>
    </row>
    <row r="1066" spans="1:56" hidden="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c r="BA1066" s="3"/>
      <c r="BB1066" s="3"/>
      <c r="BC1066" s="3"/>
      <c r="BD1066" s="3"/>
    </row>
    <row r="1067" spans="1:56" hidden="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c r="BA1067" s="3"/>
      <c r="BB1067" s="3"/>
      <c r="BC1067" s="3"/>
      <c r="BD1067" s="3"/>
    </row>
    <row r="1068" spans="1:56" hidden="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c r="BA1068" s="3"/>
      <c r="BB1068" s="3"/>
      <c r="BC1068" s="3"/>
      <c r="BD1068" s="3"/>
    </row>
    <row r="1069" spans="1:56" hidden="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c r="BA1069" s="3"/>
      <c r="BB1069" s="3"/>
      <c r="BC1069" s="3"/>
      <c r="BD1069" s="3"/>
    </row>
    <row r="1070" spans="1:56" hidden="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c r="BA1070" s="3"/>
      <c r="BB1070" s="3"/>
      <c r="BC1070" s="3"/>
      <c r="BD1070" s="3"/>
    </row>
    <row r="1071" spans="1:56" hidden="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c r="BA1071" s="3"/>
      <c r="BB1071" s="3"/>
      <c r="BC1071" s="3"/>
      <c r="BD1071" s="3"/>
    </row>
    <row r="1072" spans="1:56" hidden="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c r="BA1072" s="3"/>
      <c r="BB1072" s="3"/>
      <c r="BC1072" s="3"/>
      <c r="BD1072" s="3"/>
    </row>
    <row r="1073" spans="1:56" hidden="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c r="BA1073" s="3"/>
      <c r="BB1073" s="3"/>
      <c r="BC1073" s="3"/>
      <c r="BD1073" s="3"/>
    </row>
    <row r="1074" spans="1:56" hidden="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c r="BA1074" s="3"/>
      <c r="BB1074" s="3"/>
      <c r="BC1074" s="3"/>
      <c r="BD1074" s="3"/>
    </row>
    <row r="1075" spans="1:56" hidden="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c r="BA1075" s="3"/>
      <c r="BB1075" s="3"/>
      <c r="BC1075" s="3"/>
      <c r="BD1075" s="3"/>
    </row>
    <row r="1076" spans="1:56" hidden="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c r="BA1076" s="3"/>
      <c r="BB1076" s="3"/>
      <c r="BC1076" s="3"/>
      <c r="BD1076" s="3"/>
    </row>
    <row r="1077" spans="1:56" hidden="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c r="BA1077" s="3"/>
      <c r="BB1077" s="3"/>
      <c r="BC1077" s="3"/>
      <c r="BD1077" s="3"/>
    </row>
    <row r="1078" spans="1:56" hidden="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c r="BA1078" s="3"/>
      <c r="BB1078" s="3"/>
      <c r="BC1078" s="3"/>
      <c r="BD1078" s="3"/>
    </row>
    <row r="1079" spans="1:56" hidden="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c r="BA1079" s="3"/>
      <c r="BB1079" s="3"/>
      <c r="BC1079" s="3"/>
      <c r="BD1079" s="3"/>
    </row>
    <row r="1080" spans="1:56" hidden="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c r="BA1080" s="3"/>
      <c r="BB1080" s="3"/>
      <c r="BC1080" s="3"/>
      <c r="BD1080" s="3"/>
    </row>
    <row r="1081" spans="1:56" hidden="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c r="BA1081" s="3"/>
      <c r="BB1081" s="3"/>
      <c r="BC1081" s="3"/>
      <c r="BD1081" s="3"/>
    </row>
    <row r="1082" spans="1:56" hidden="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c r="BA1082" s="3"/>
      <c r="BB1082" s="3"/>
      <c r="BC1082" s="3"/>
      <c r="BD1082" s="3"/>
    </row>
    <row r="1083" spans="1:56" hidden="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c r="BA1083" s="3"/>
      <c r="BB1083" s="3"/>
      <c r="BC1083" s="3"/>
      <c r="BD1083" s="3"/>
    </row>
    <row r="1084" spans="1:56" hidden="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c r="BA1084" s="3"/>
      <c r="BB1084" s="3"/>
      <c r="BC1084" s="3"/>
      <c r="BD1084" s="3"/>
    </row>
    <row r="1085" spans="1:56" hidden="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c r="BA1085" s="3"/>
      <c r="BB1085" s="3"/>
      <c r="BC1085" s="3"/>
      <c r="BD1085" s="3"/>
    </row>
    <row r="1086" spans="1:56" hidden="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c r="BA1086" s="3"/>
      <c r="BB1086" s="3"/>
      <c r="BC1086" s="3"/>
      <c r="BD1086" s="3"/>
    </row>
    <row r="1087" spans="1:56" hidden="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c r="BA1087" s="3"/>
      <c r="BB1087" s="3"/>
      <c r="BC1087" s="3"/>
      <c r="BD1087" s="3"/>
    </row>
    <row r="1088" spans="1:56" hidden="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c r="BA1088" s="3"/>
      <c r="BB1088" s="3"/>
      <c r="BC1088" s="3"/>
      <c r="BD1088" s="3"/>
    </row>
    <row r="1089" spans="1:56" hidden="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c r="BA1089" s="3"/>
      <c r="BB1089" s="3"/>
      <c r="BC1089" s="3"/>
      <c r="BD1089" s="3"/>
    </row>
    <row r="1090" spans="1:56" hidden="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c r="BA1090" s="3"/>
      <c r="BB1090" s="3"/>
      <c r="BC1090" s="3"/>
      <c r="BD1090" s="3"/>
    </row>
    <row r="1091" spans="1:56" hidden="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c r="BA1091" s="3"/>
      <c r="BB1091" s="3"/>
      <c r="BC1091" s="3"/>
      <c r="BD1091" s="3"/>
    </row>
    <row r="1092" spans="1:56" hidden="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c r="BA1092" s="3"/>
      <c r="BB1092" s="3"/>
      <c r="BC1092" s="3"/>
      <c r="BD1092" s="3"/>
    </row>
    <row r="1093" spans="1:56" hidden="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c r="BA1093" s="3"/>
      <c r="BB1093" s="3"/>
      <c r="BC1093" s="3"/>
      <c r="BD1093" s="3"/>
    </row>
    <row r="1094" spans="1:56" hidden="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c r="BA1094" s="3"/>
      <c r="BB1094" s="3"/>
      <c r="BC1094" s="3"/>
      <c r="BD1094" s="3"/>
    </row>
    <row r="1095" spans="1:56" hidden="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c r="BA1095" s="3"/>
      <c r="BB1095" s="3"/>
      <c r="BC1095" s="3"/>
      <c r="BD1095" s="3"/>
    </row>
    <row r="1096" spans="1:56" hidden="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c r="BA1096" s="3"/>
      <c r="BB1096" s="3"/>
      <c r="BC1096" s="3"/>
      <c r="BD1096" s="3"/>
    </row>
    <row r="1097" spans="1:56" hidden="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c r="BA1097" s="3"/>
      <c r="BB1097" s="3"/>
      <c r="BC1097" s="3"/>
      <c r="BD1097" s="3"/>
    </row>
    <row r="1098" spans="1:56" hidden="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c r="BA1098" s="3"/>
      <c r="BB1098" s="3"/>
      <c r="BC1098" s="3"/>
      <c r="BD1098" s="3"/>
    </row>
    <row r="1099" spans="1:56" hidden="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c r="BA1099" s="3"/>
      <c r="BB1099" s="3"/>
      <c r="BC1099" s="3"/>
      <c r="BD1099" s="3"/>
    </row>
    <row r="1100" spans="1:56" hidden="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c r="BA1100" s="3"/>
      <c r="BB1100" s="3"/>
      <c r="BC1100" s="3"/>
      <c r="BD1100" s="3"/>
    </row>
    <row r="1101" spans="1:56" hidden="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c r="BA1101" s="3"/>
      <c r="BB1101" s="3"/>
      <c r="BC1101" s="3"/>
      <c r="BD1101" s="3"/>
    </row>
    <row r="1102" spans="1:56" hidden="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c r="BA1102" s="3"/>
      <c r="BB1102" s="3"/>
      <c r="BC1102" s="3"/>
      <c r="BD1102" s="3"/>
    </row>
    <row r="1103" spans="1:56" hidden="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c r="BA1103" s="3"/>
      <c r="BB1103" s="3"/>
      <c r="BC1103" s="3"/>
      <c r="BD1103" s="3"/>
    </row>
    <row r="1104" spans="1:56" hidden="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c r="BA1104" s="3"/>
      <c r="BB1104" s="3"/>
      <c r="BC1104" s="3"/>
      <c r="BD1104" s="3"/>
    </row>
    <row r="1105" spans="1:56" hidden="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c r="BA1105" s="3"/>
      <c r="BB1105" s="3"/>
      <c r="BC1105" s="3"/>
      <c r="BD1105" s="3"/>
    </row>
    <row r="1106" spans="1:56" hidden="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c r="BA1106" s="3"/>
      <c r="BB1106" s="3"/>
      <c r="BC1106" s="3"/>
      <c r="BD1106" s="3"/>
    </row>
    <row r="1107" spans="1:56" hidden="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c r="BA1107" s="3"/>
      <c r="BB1107" s="3"/>
      <c r="BC1107" s="3"/>
      <c r="BD1107" s="3"/>
    </row>
    <row r="1108" spans="1:56" hidden="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c r="BA1108" s="3"/>
      <c r="BB1108" s="3"/>
      <c r="BC1108" s="3"/>
      <c r="BD1108" s="3"/>
    </row>
    <row r="1109" spans="1:56" hidden="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c r="BA1109" s="3"/>
      <c r="BB1109" s="3"/>
      <c r="BC1109" s="3"/>
      <c r="BD1109" s="3"/>
    </row>
    <row r="1110" spans="1:56" hidden="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c r="BA1110" s="3"/>
      <c r="BB1110" s="3"/>
      <c r="BC1110" s="3"/>
      <c r="BD1110" s="3"/>
    </row>
    <row r="1111" spans="1:56" hidden="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c r="BA1111" s="3"/>
      <c r="BB1111" s="3"/>
      <c r="BC1111" s="3"/>
      <c r="BD1111" s="3"/>
    </row>
    <row r="1112" spans="1:56" hidden="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c r="BA1112" s="3"/>
      <c r="BB1112" s="3"/>
      <c r="BC1112" s="3"/>
      <c r="BD1112" s="3"/>
    </row>
    <row r="1113" spans="1:56" hidden="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c r="BA1113" s="3"/>
      <c r="BB1113" s="3"/>
      <c r="BC1113" s="3"/>
      <c r="BD1113" s="3"/>
    </row>
    <row r="1114" spans="1:56" hidden="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c r="BA1114" s="3"/>
      <c r="BB1114" s="3"/>
      <c r="BC1114" s="3"/>
      <c r="BD1114" s="3"/>
    </row>
    <row r="1115" spans="1:56" hidden="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c r="BA1115" s="3"/>
      <c r="BB1115" s="3"/>
      <c r="BC1115" s="3"/>
      <c r="BD1115" s="3"/>
    </row>
    <row r="1116" spans="1:56" hidden="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c r="BA1116" s="3"/>
      <c r="BB1116" s="3"/>
      <c r="BC1116" s="3"/>
      <c r="BD1116" s="3"/>
    </row>
    <row r="1117" spans="1:56" hidden="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c r="BA1117" s="3"/>
      <c r="BB1117" s="3"/>
      <c r="BC1117" s="3"/>
      <c r="BD1117" s="3"/>
    </row>
    <row r="1118" spans="1:56" hidden="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c r="BA1118" s="3"/>
      <c r="BB1118" s="3"/>
      <c r="BC1118" s="3"/>
      <c r="BD1118" s="3"/>
    </row>
    <row r="1119" spans="1:56" hidden="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c r="BA1119" s="3"/>
      <c r="BB1119" s="3"/>
      <c r="BC1119" s="3"/>
      <c r="BD1119" s="3"/>
    </row>
    <row r="1120" spans="1:56" hidden="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c r="BA1120" s="3"/>
      <c r="BB1120" s="3"/>
      <c r="BC1120" s="3"/>
      <c r="BD1120" s="3"/>
    </row>
    <row r="1121" spans="1:56" hidden="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c r="BA1121" s="3"/>
      <c r="BB1121" s="3"/>
      <c r="BC1121" s="3"/>
      <c r="BD1121" s="3"/>
    </row>
    <row r="1122" spans="1:56" hidden="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c r="BA1122" s="3"/>
      <c r="BB1122" s="3"/>
      <c r="BC1122" s="3"/>
      <c r="BD1122" s="3"/>
    </row>
    <row r="1123" spans="1:56" hidden="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c r="BA1123" s="3"/>
      <c r="BB1123" s="3"/>
      <c r="BC1123" s="3"/>
      <c r="BD1123" s="3"/>
    </row>
    <row r="1124" spans="1:56" hidden="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c r="BA1124" s="3"/>
      <c r="BB1124" s="3"/>
      <c r="BC1124" s="3"/>
      <c r="BD1124" s="3"/>
    </row>
    <row r="1125" spans="1:56" hidden="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c r="BA1125" s="3"/>
      <c r="BB1125" s="3"/>
      <c r="BC1125" s="3"/>
      <c r="BD1125" s="3"/>
    </row>
    <row r="1126" spans="1:56" hidden="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c r="BA1126" s="3"/>
      <c r="BB1126" s="3"/>
      <c r="BC1126" s="3"/>
      <c r="BD1126" s="3"/>
    </row>
    <row r="1127" spans="1:56" hidden="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c r="BA1127" s="3"/>
      <c r="BB1127" s="3"/>
      <c r="BC1127" s="3"/>
      <c r="BD1127" s="3"/>
    </row>
    <row r="1128" spans="1:56" hidden="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c r="BA1128" s="3"/>
      <c r="BB1128" s="3"/>
      <c r="BC1128" s="3"/>
      <c r="BD1128" s="3"/>
    </row>
    <row r="1129" spans="1:56" hidden="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c r="BA1129" s="3"/>
      <c r="BB1129" s="3"/>
      <c r="BC1129" s="3"/>
      <c r="BD1129" s="3"/>
    </row>
    <row r="1130" spans="1:56" hidden="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c r="BA1130" s="3"/>
      <c r="BB1130" s="3"/>
      <c r="BC1130" s="3"/>
      <c r="BD1130" s="3"/>
    </row>
    <row r="1131" spans="1:56" hidden="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c r="BA1131" s="3"/>
      <c r="BB1131" s="3"/>
      <c r="BC1131" s="3"/>
      <c r="BD1131" s="3"/>
    </row>
    <row r="1132" spans="1:56" hidden="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c r="BA1132" s="3"/>
      <c r="BB1132" s="3"/>
      <c r="BC1132" s="3"/>
      <c r="BD1132" s="3"/>
    </row>
    <row r="1133" spans="1:56" hidden="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c r="BA1133" s="3"/>
      <c r="BB1133" s="3"/>
      <c r="BC1133" s="3"/>
      <c r="BD1133" s="3"/>
    </row>
    <row r="1134" spans="1:56" hidden="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c r="BA1134" s="3"/>
      <c r="BB1134" s="3"/>
      <c r="BC1134" s="3"/>
      <c r="BD1134" s="3"/>
    </row>
    <row r="1135" spans="1:56" hidden="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c r="BA1135" s="3"/>
      <c r="BB1135" s="3"/>
      <c r="BC1135" s="3"/>
      <c r="BD1135" s="3"/>
    </row>
    <row r="1136" spans="1:56" hidden="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c r="BA1136" s="3"/>
      <c r="BB1136" s="3"/>
      <c r="BC1136" s="3"/>
      <c r="BD1136" s="3"/>
    </row>
    <row r="1137" spans="1:56" hidden="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c r="BA1137" s="3"/>
      <c r="BB1137" s="3"/>
      <c r="BC1137" s="3"/>
      <c r="BD1137" s="3"/>
    </row>
    <row r="1138" spans="1:56" hidden="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c r="BA1138" s="3"/>
      <c r="BB1138" s="3"/>
      <c r="BC1138" s="3"/>
      <c r="BD1138" s="3"/>
    </row>
    <row r="1139" spans="1:56" hidden="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c r="BA1139" s="3"/>
      <c r="BB1139" s="3"/>
      <c r="BC1139" s="3"/>
      <c r="BD1139" s="3"/>
    </row>
    <row r="1140" spans="1:56" hidden="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c r="BA1140" s="3"/>
      <c r="BB1140" s="3"/>
      <c r="BC1140" s="3"/>
      <c r="BD1140" s="3"/>
    </row>
    <row r="1141" spans="1:56" hidden="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c r="BA1141" s="3"/>
      <c r="BB1141" s="3"/>
      <c r="BC1141" s="3"/>
      <c r="BD1141" s="3"/>
    </row>
    <row r="1142" spans="1:56" hidden="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c r="BA1142" s="3"/>
      <c r="BB1142" s="3"/>
      <c r="BC1142" s="3"/>
      <c r="BD1142" s="3"/>
    </row>
    <row r="1143" spans="1:56" hidden="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c r="BA1143" s="3"/>
      <c r="BB1143" s="3"/>
      <c r="BC1143" s="3"/>
      <c r="BD1143" s="3"/>
    </row>
    <row r="1144" spans="1:56" hidden="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c r="BA1144" s="3"/>
      <c r="BB1144" s="3"/>
      <c r="BC1144" s="3"/>
      <c r="BD1144" s="3"/>
    </row>
    <row r="1145" spans="1:56" hidden="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c r="BA1145" s="3"/>
      <c r="BB1145" s="3"/>
      <c r="BC1145" s="3"/>
      <c r="BD1145" s="3"/>
    </row>
    <row r="1146" spans="1:56" hidden="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c r="BA1146" s="3"/>
      <c r="BB1146" s="3"/>
      <c r="BC1146" s="3"/>
      <c r="BD1146" s="3"/>
    </row>
    <row r="1147" spans="1:56" hidden="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c r="BA1147" s="3"/>
      <c r="BB1147" s="3"/>
      <c r="BC1147" s="3"/>
      <c r="BD1147" s="3"/>
    </row>
    <row r="1148" spans="1:56" hidden="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c r="BA1148" s="3"/>
      <c r="BB1148" s="3"/>
      <c r="BC1148" s="3"/>
      <c r="BD1148" s="3"/>
    </row>
    <row r="1149" spans="1:56" hidden="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c r="BA1149" s="3"/>
      <c r="BB1149" s="3"/>
      <c r="BC1149" s="3"/>
      <c r="BD1149" s="3"/>
    </row>
    <row r="1150" spans="1:56" hidden="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c r="BA1150" s="3"/>
      <c r="BB1150" s="3"/>
      <c r="BC1150" s="3"/>
      <c r="BD1150" s="3"/>
    </row>
    <row r="1151" spans="1:56" hidden="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c r="BA1151" s="3"/>
      <c r="BB1151" s="3"/>
      <c r="BC1151" s="3"/>
      <c r="BD1151" s="3"/>
    </row>
    <row r="1152" spans="1:56" hidden="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c r="BA1152" s="3"/>
      <c r="BB1152" s="3"/>
      <c r="BC1152" s="3"/>
      <c r="BD1152" s="3"/>
    </row>
    <row r="1153" spans="1:56" hidden="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c r="BA1153" s="3"/>
      <c r="BB1153" s="3"/>
      <c r="BC1153" s="3"/>
      <c r="BD1153" s="3"/>
    </row>
    <row r="1154" spans="1:56" hidden="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c r="BA1154" s="3"/>
      <c r="BB1154" s="3"/>
      <c r="BC1154" s="3"/>
      <c r="BD1154" s="3"/>
    </row>
    <row r="1155" spans="1:56" hidden="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c r="BA1155" s="3"/>
      <c r="BB1155" s="3"/>
      <c r="BC1155" s="3"/>
      <c r="BD1155" s="3"/>
    </row>
    <row r="1156" spans="1:56" hidden="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c r="BA1156" s="3"/>
      <c r="BB1156" s="3"/>
      <c r="BC1156" s="3"/>
      <c r="BD1156" s="3"/>
    </row>
    <row r="1157" spans="1:56" hidden="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c r="BA1157" s="3"/>
      <c r="BB1157" s="3"/>
      <c r="BC1157" s="3"/>
      <c r="BD1157" s="3"/>
    </row>
    <row r="1158" spans="1:56" hidden="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c r="BA1158" s="3"/>
      <c r="BB1158" s="3"/>
      <c r="BC1158" s="3"/>
      <c r="BD1158" s="3"/>
    </row>
    <row r="1159" spans="1:56" hidden="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c r="BA1159" s="3"/>
      <c r="BB1159" s="3"/>
      <c r="BC1159" s="3"/>
      <c r="BD1159" s="3"/>
    </row>
    <row r="1160" spans="1:56" hidden="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c r="BA1160" s="3"/>
      <c r="BB1160" s="3"/>
      <c r="BC1160" s="3"/>
      <c r="BD1160" s="3"/>
    </row>
    <row r="1161" spans="1:56" hidden="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c r="BA1161" s="3"/>
      <c r="BB1161" s="3"/>
      <c r="BC1161" s="3"/>
      <c r="BD1161" s="3"/>
    </row>
    <row r="1162" spans="1:56" hidden="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c r="BA1162" s="3"/>
      <c r="BB1162" s="3"/>
      <c r="BC1162" s="3"/>
      <c r="BD1162" s="3"/>
    </row>
    <row r="1163" spans="1:56" hidden="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c r="BA1163" s="3"/>
      <c r="BB1163" s="3"/>
      <c r="BC1163" s="3"/>
      <c r="BD1163" s="3"/>
    </row>
    <row r="1164" spans="1:56" hidden="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c r="BA1164" s="3"/>
      <c r="BB1164" s="3"/>
      <c r="BC1164" s="3"/>
      <c r="BD1164" s="3"/>
    </row>
    <row r="1165" spans="1:56" hidden="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c r="BA1165" s="3"/>
      <c r="BB1165" s="3"/>
      <c r="BC1165" s="3"/>
      <c r="BD1165" s="3"/>
    </row>
    <row r="1166" spans="1:56" hidden="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c r="BA1166" s="3"/>
      <c r="BB1166" s="3"/>
      <c r="BC1166" s="3"/>
      <c r="BD1166" s="3"/>
    </row>
    <row r="1167" spans="1:56" hidden="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c r="BA1167" s="3"/>
      <c r="BB1167" s="3"/>
      <c r="BC1167" s="3"/>
      <c r="BD1167" s="3"/>
    </row>
    <row r="1168" spans="1:56" hidden="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c r="BA1168" s="3"/>
      <c r="BB1168" s="3"/>
      <c r="BC1168" s="3"/>
      <c r="BD1168" s="3"/>
    </row>
    <row r="1169" spans="1:56" hidden="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c r="BA1169" s="3"/>
      <c r="BB1169" s="3"/>
      <c r="BC1169" s="3"/>
      <c r="BD1169" s="3"/>
    </row>
    <row r="1170" spans="1:56" hidden="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c r="BA1170" s="3"/>
      <c r="BB1170" s="3"/>
      <c r="BC1170" s="3"/>
      <c r="BD1170" s="3"/>
    </row>
    <row r="1171" spans="1:56" hidden="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c r="BA1171" s="3"/>
      <c r="BB1171" s="3"/>
      <c r="BC1171" s="3"/>
      <c r="BD1171" s="3"/>
    </row>
    <row r="1172" spans="1:56" hidden="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c r="BA1172" s="3"/>
      <c r="BB1172" s="3"/>
      <c r="BC1172" s="3"/>
      <c r="BD1172" s="3"/>
    </row>
    <row r="1173" spans="1:56" hidden="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c r="BA1173" s="3"/>
      <c r="BB1173" s="3"/>
      <c r="BC1173" s="3"/>
      <c r="BD1173" s="3"/>
    </row>
    <row r="1174" spans="1:56" hidden="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c r="BA1174" s="3"/>
      <c r="BB1174" s="3"/>
      <c r="BC1174" s="3"/>
      <c r="BD1174" s="3"/>
    </row>
    <row r="1175" spans="1:56" hidden="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c r="BA1175" s="3"/>
      <c r="BB1175" s="3"/>
      <c r="BC1175" s="3"/>
      <c r="BD1175" s="3"/>
    </row>
    <row r="1176" spans="1:56" hidden="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c r="BA1176" s="3"/>
      <c r="BB1176" s="3"/>
      <c r="BC1176" s="3"/>
      <c r="BD1176" s="3"/>
    </row>
    <row r="1177" spans="1:56" hidden="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c r="BA1177" s="3"/>
      <c r="BB1177" s="3"/>
      <c r="BC1177" s="3"/>
      <c r="BD1177" s="3"/>
    </row>
    <row r="1178" spans="1:56" hidden="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c r="BA1178" s="3"/>
      <c r="BB1178" s="3"/>
      <c r="BC1178" s="3"/>
      <c r="BD1178" s="3"/>
    </row>
    <row r="1179" spans="1:56" hidden="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c r="BA1179" s="3"/>
      <c r="BB1179" s="3"/>
      <c r="BC1179" s="3"/>
      <c r="BD1179" s="3"/>
    </row>
    <row r="1180" spans="1:56" hidden="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c r="BA1180" s="3"/>
      <c r="BB1180" s="3"/>
      <c r="BC1180" s="3"/>
      <c r="BD1180" s="3"/>
    </row>
    <row r="1181" spans="1:56" hidden="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c r="BA1181" s="3"/>
      <c r="BB1181" s="3"/>
      <c r="BC1181" s="3"/>
      <c r="BD1181" s="3"/>
    </row>
    <row r="1182" spans="1:56" hidden="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c r="BA1182" s="3"/>
      <c r="BB1182" s="3"/>
      <c r="BC1182" s="3"/>
      <c r="BD1182" s="3"/>
    </row>
    <row r="1183" spans="1:56" hidden="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c r="BA1183" s="3"/>
      <c r="BB1183" s="3"/>
      <c r="BC1183" s="3"/>
      <c r="BD1183" s="3"/>
    </row>
    <row r="1184" spans="1:56" hidden="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c r="BA1184" s="3"/>
      <c r="BB1184" s="3"/>
      <c r="BC1184" s="3"/>
      <c r="BD1184" s="3"/>
    </row>
    <row r="1185" spans="1:56" hidden="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c r="BA1185" s="3"/>
      <c r="BB1185" s="3"/>
      <c r="BC1185" s="3"/>
      <c r="BD1185" s="3"/>
    </row>
    <row r="1186" spans="1:56" hidden="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c r="BA1186" s="3"/>
      <c r="BB1186" s="3"/>
      <c r="BC1186" s="3"/>
      <c r="BD1186" s="3"/>
    </row>
    <row r="1187" spans="1:56" hidden="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c r="BA1187" s="3"/>
      <c r="BB1187" s="3"/>
      <c r="BC1187" s="3"/>
      <c r="BD1187" s="3"/>
    </row>
    <row r="1188" spans="1:56" hidden="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c r="BA1188" s="3"/>
      <c r="BB1188" s="3"/>
      <c r="BC1188" s="3"/>
      <c r="BD1188" s="3"/>
    </row>
    <row r="1189" spans="1:56" hidden="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c r="BA1189" s="3"/>
      <c r="BB1189" s="3"/>
      <c r="BC1189" s="3"/>
      <c r="BD1189" s="3"/>
    </row>
    <row r="1190" spans="1:56" hidden="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c r="BA1190" s="3"/>
      <c r="BB1190" s="3"/>
      <c r="BC1190" s="3"/>
      <c r="BD1190" s="3"/>
    </row>
    <row r="1191" spans="1:56" hidden="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c r="BA1191" s="3"/>
      <c r="BB1191" s="3"/>
      <c r="BC1191" s="3"/>
      <c r="BD1191" s="3"/>
    </row>
    <row r="1192" spans="1:56" hidden="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c r="BA1192" s="3"/>
      <c r="BB1192" s="3"/>
      <c r="BC1192" s="3"/>
      <c r="BD1192" s="3"/>
    </row>
    <row r="1193" spans="1:56" hidden="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c r="BA1193" s="3"/>
      <c r="BB1193" s="3"/>
      <c r="BC1193" s="3"/>
      <c r="BD1193" s="3"/>
    </row>
    <row r="1194" spans="1:56" hidden="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c r="BA1194" s="3"/>
      <c r="BB1194" s="3"/>
      <c r="BC1194" s="3"/>
      <c r="BD1194" s="3"/>
    </row>
    <row r="1195" spans="1:56" hidden="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c r="BA1195" s="3"/>
      <c r="BB1195" s="3"/>
      <c r="BC1195" s="3"/>
      <c r="BD1195" s="3"/>
    </row>
    <row r="1196" spans="1:56" hidden="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c r="BA1196" s="3"/>
      <c r="BB1196" s="3"/>
      <c r="BC1196" s="3"/>
      <c r="BD1196" s="3"/>
    </row>
    <row r="1197" spans="1:56" hidden="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c r="BA1197" s="3"/>
      <c r="BB1197" s="3"/>
      <c r="BC1197" s="3"/>
      <c r="BD1197" s="3"/>
    </row>
    <row r="1198" spans="1:56" hidden="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c r="BA1198" s="3"/>
      <c r="BB1198" s="3"/>
      <c r="BC1198" s="3"/>
      <c r="BD1198" s="3"/>
    </row>
    <row r="1199" spans="1:56" hidden="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c r="BA1199" s="3"/>
      <c r="BB1199" s="3"/>
      <c r="BC1199" s="3"/>
      <c r="BD1199" s="3"/>
    </row>
    <row r="1200" spans="1:56" hidden="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c r="BA1200" s="3"/>
      <c r="BB1200" s="3"/>
      <c r="BC1200" s="3"/>
      <c r="BD1200" s="3"/>
    </row>
    <row r="1201" spans="1:56" hidden="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c r="BA1201" s="3"/>
      <c r="BB1201" s="3"/>
      <c r="BC1201" s="3"/>
      <c r="BD1201" s="3"/>
    </row>
    <row r="1202" spans="1:56" hidden="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c r="BA1202" s="3"/>
      <c r="BB1202" s="3"/>
      <c r="BC1202" s="3"/>
      <c r="BD1202" s="3"/>
    </row>
    <row r="1203" spans="1:56" hidden="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c r="BA1203" s="3"/>
      <c r="BB1203" s="3"/>
      <c r="BC1203" s="3"/>
      <c r="BD1203" s="3"/>
    </row>
    <row r="1204" spans="1:56" hidden="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c r="BA1204" s="3"/>
      <c r="BB1204" s="3"/>
      <c r="BC1204" s="3"/>
      <c r="BD1204" s="3"/>
    </row>
    <row r="1205" spans="1:56" hidden="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c r="BA1205" s="3"/>
      <c r="BB1205" s="3"/>
      <c r="BC1205" s="3"/>
      <c r="BD1205" s="3"/>
    </row>
    <row r="1206" spans="1:56" hidden="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c r="BA1206" s="3"/>
      <c r="BB1206" s="3"/>
      <c r="BC1206" s="3"/>
      <c r="BD1206" s="3"/>
    </row>
    <row r="1207" spans="1:56" hidden="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c r="BA1207" s="3"/>
      <c r="BB1207" s="3"/>
      <c r="BC1207" s="3"/>
      <c r="BD1207" s="3"/>
    </row>
    <row r="1208" spans="1:56" hidden="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c r="BA1208" s="3"/>
      <c r="BB1208" s="3"/>
      <c r="BC1208" s="3"/>
      <c r="BD1208" s="3"/>
    </row>
    <row r="1209" spans="1:56" hidden="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c r="BA1209" s="3"/>
      <c r="BB1209" s="3"/>
      <c r="BC1209" s="3"/>
      <c r="BD1209" s="3"/>
    </row>
    <row r="1210" spans="1:56" hidden="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c r="BA1210" s="3"/>
      <c r="BB1210" s="3"/>
      <c r="BC1210" s="3"/>
      <c r="BD1210" s="3"/>
    </row>
    <row r="1211" spans="1:56" hidden="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c r="BA1211" s="3"/>
      <c r="BB1211" s="3"/>
      <c r="BC1211" s="3"/>
      <c r="BD1211" s="3"/>
    </row>
    <row r="1212" spans="1:56" hidden="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c r="BA1212" s="3"/>
      <c r="BB1212" s="3"/>
      <c r="BC1212" s="3"/>
      <c r="BD1212" s="3"/>
    </row>
    <row r="1213" spans="1:56" hidden="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c r="BA1213" s="3"/>
      <c r="BB1213" s="3"/>
      <c r="BC1213" s="3"/>
      <c r="BD1213" s="3"/>
    </row>
    <row r="1214" spans="1:56" hidden="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c r="BA1214" s="3"/>
      <c r="BB1214" s="3"/>
      <c r="BC1214" s="3"/>
      <c r="BD1214" s="3"/>
    </row>
    <row r="1215" spans="1:56" hidden="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c r="BA1215" s="3"/>
      <c r="BB1215" s="3"/>
      <c r="BC1215" s="3"/>
      <c r="BD1215" s="3"/>
    </row>
    <row r="1216" spans="1:56" hidden="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c r="BA1216" s="3"/>
      <c r="BB1216" s="3"/>
      <c r="BC1216" s="3"/>
      <c r="BD1216" s="3"/>
    </row>
    <row r="1217" spans="1:56" hidden="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c r="BA1217" s="3"/>
      <c r="BB1217" s="3"/>
      <c r="BC1217" s="3"/>
      <c r="BD1217" s="3"/>
    </row>
    <row r="1218" spans="1:56" hidden="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c r="BA1218" s="3"/>
      <c r="BB1218" s="3"/>
      <c r="BC1218" s="3"/>
      <c r="BD1218" s="3"/>
    </row>
    <row r="1219" spans="1:56" hidden="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c r="BA1219" s="3"/>
      <c r="BB1219" s="3"/>
      <c r="BC1219" s="3"/>
      <c r="BD1219" s="3"/>
    </row>
    <row r="1220" spans="1:56" hidden="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c r="BA1220" s="3"/>
      <c r="BB1220" s="3"/>
      <c r="BC1220" s="3"/>
      <c r="BD1220" s="3"/>
    </row>
    <row r="1221" spans="1:56" hidden="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c r="BA1221" s="3"/>
      <c r="BB1221" s="3"/>
      <c r="BC1221" s="3"/>
      <c r="BD1221" s="3"/>
    </row>
    <row r="1222" spans="1:56" hidden="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c r="BA1222" s="3"/>
      <c r="BB1222" s="3"/>
      <c r="BC1222" s="3"/>
      <c r="BD1222" s="3"/>
    </row>
    <row r="1223" spans="1:56" hidden="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c r="BA1223" s="3"/>
      <c r="BB1223" s="3"/>
      <c r="BC1223" s="3"/>
      <c r="BD1223" s="3"/>
    </row>
    <row r="1224" spans="1:56" hidden="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c r="BA1224" s="3"/>
      <c r="BB1224" s="3"/>
      <c r="BC1224" s="3"/>
      <c r="BD1224" s="3"/>
    </row>
    <row r="1225" spans="1:56" hidden="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c r="BA1225" s="3"/>
      <c r="BB1225" s="3"/>
      <c r="BC1225" s="3"/>
      <c r="BD1225" s="3"/>
    </row>
    <row r="1226" spans="1:56" hidden="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c r="BA1226" s="3"/>
      <c r="BB1226" s="3"/>
      <c r="BC1226" s="3"/>
      <c r="BD1226" s="3"/>
    </row>
    <row r="1227" spans="1:56" hidden="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c r="BA1227" s="3"/>
      <c r="BB1227" s="3"/>
      <c r="BC1227" s="3"/>
      <c r="BD1227" s="3"/>
    </row>
    <row r="1228" spans="1:56" hidden="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c r="BA1228" s="3"/>
      <c r="BB1228" s="3"/>
      <c r="BC1228" s="3"/>
      <c r="BD1228" s="3"/>
    </row>
    <row r="1229" spans="1:56" hidden="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c r="BA1229" s="3"/>
      <c r="BB1229" s="3"/>
      <c r="BC1229" s="3"/>
      <c r="BD1229" s="3"/>
    </row>
    <row r="1230" spans="1:56" hidden="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c r="BA1230" s="3"/>
      <c r="BB1230" s="3"/>
      <c r="BC1230" s="3"/>
      <c r="BD1230" s="3"/>
    </row>
    <row r="1231" spans="1:56" hidden="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c r="BA1231" s="3"/>
      <c r="BB1231" s="3"/>
      <c r="BC1231" s="3"/>
      <c r="BD1231" s="3"/>
    </row>
    <row r="1232" spans="1:56" hidden="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c r="BA1232" s="3"/>
      <c r="BB1232" s="3"/>
      <c r="BC1232" s="3"/>
      <c r="BD1232" s="3"/>
    </row>
    <row r="1233" spans="1:56" hidden="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c r="BA1233" s="3"/>
      <c r="BB1233" s="3"/>
      <c r="BC1233" s="3"/>
      <c r="BD1233" s="3"/>
    </row>
    <row r="1234" spans="1:56" hidden="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c r="BA1234" s="3"/>
      <c r="BB1234" s="3"/>
      <c r="BC1234" s="3"/>
      <c r="BD1234" s="3"/>
    </row>
    <row r="1235" spans="1:56" hidden="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c r="BA1235" s="3"/>
      <c r="BB1235" s="3"/>
      <c r="BC1235" s="3"/>
      <c r="BD1235" s="3"/>
    </row>
    <row r="1236" spans="1:56" hidden="1">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c r="BA1236" s="3"/>
      <c r="BB1236" s="3"/>
      <c r="BC1236" s="3"/>
      <c r="BD1236" s="3"/>
    </row>
    <row r="1237" spans="1:56" hidden="1">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c r="BA1237" s="3"/>
      <c r="BB1237" s="3"/>
      <c r="BC1237" s="3"/>
      <c r="BD1237" s="3"/>
    </row>
    <row r="1238" spans="1:56" hidden="1">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c r="BA1238" s="3"/>
      <c r="BB1238" s="3"/>
      <c r="BC1238" s="3"/>
      <c r="BD1238" s="3"/>
    </row>
    <row r="1239" spans="1:56" hidden="1">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c r="BA1239" s="3"/>
      <c r="BB1239" s="3"/>
      <c r="BC1239" s="3"/>
      <c r="BD1239" s="3"/>
    </row>
    <row r="1240" spans="1:56" hidden="1">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c r="BA1240" s="3"/>
      <c r="BB1240" s="3"/>
      <c r="BC1240" s="3"/>
      <c r="BD1240" s="3"/>
    </row>
    <row r="1241" spans="1:56" hidden="1">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c r="BA1241" s="3"/>
      <c r="BB1241" s="3"/>
      <c r="BC1241" s="3"/>
      <c r="BD1241" s="3"/>
    </row>
    <row r="1242" spans="1:56" hidden="1">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c r="BA1242" s="3"/>
      <c r="BB1242" s="3"/>
      <c r="BC1242" s="3"/>
      <c r="BD1242" s="3"/>
    </row>
    <row r="1243" spans="1:56" hidden="1">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c r="BA1243" s="3"/>
      <c r="BB1243" s="3"/>
      <c r="BC1243" s="3"/>
      <c r="BD1243" s="3"/>
    </row>
    <row r="1244" spans="1:56" hidden="1">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c r="BA1244" s="3"/>
      <c r="BB1244" s="3"/>
      <c r="BC1244" s="3"/>
      <c r="BD1244" s="3"/>
    </row>
    <row r="1245" spans="1:56" hidden="1">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c r="BA1245" s="3"/>
      <c r="BB1245" s="3"/>
      <c r="BC1245" s="3"/>
      <c r="BD1245" s="3"/>
    </row>
    <row r="1246" spans="1:56" hidden="1">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c r="BA1246" s="3"/>
      <c r="BB1246" s="3"/>
      <c r="BC1246" s="3"/>
      <c r="BD1246" s="3"/>
    </row>
    <row r="1247" spans="1:56" hidden="1">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c r="BA1247" s="3"/>
      <c r="BB1247" s="3"/>
      <c r="BC1247" s="3"/>
      <c r="BD1247" s="3"/>
    </row>
    <row r="1248" spans="1:56" hidden="1">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c r="BA1248" s="3"/>
      <c r="BB1248" s="3"/>
      <c r="BC1248" s="3"/>
      <c r="BD1248" s="3"/>
    </row>
    <row r="1249" spans="1:56" hidden="1">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c r="BA1249" s="3"/>
      <c r="BB1249" s="3"/>
      <c r="BC1249" s="3"/>
      <c r="BD1249" s="3"/>
    </row>
    <row r="1250" spans="1:56" hidden="1">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c r="BA1250" s="3"/>
      <c r="BB1250" s="3"/>
      <c r="BC1250" s="3"/>
      <c r="BD1250" s="3"/>
    </row>
    <row r="1251" spans="1:56" hidden="1">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c r="BA1251" s="3"/>
      <c r="BB1251" s="3"/>
      <c r="BC1251" s="3"/>
      <c r="BD1251" s="3"/>
    </row>
    <row r="1252" spans="1:56" hidden="1">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c r="BA1252" s="3"/>
      <c r="BB1252" s="3"/>
      <c r="BC1252" s="3"/>
      <c r="BD1252" s="3"/>
    </row>
    <row r="1253" spans="1:56" hidden="1">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c r="BA1253" s="3"/>
      <c r="BB1253" s="3"/>
      <c r="BC1253" s="3"/>
      <c r="BD1253" s="3"/>
    </row>
    <row r="1254" spans="1:56" hidden="1">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c r="BA1254" s="3"/>
      <c r="BB1254" s="3"/>
      <c r="BC1254" s="3"/>
      <c r="BD1254" s="3"/>
    </row>
    <row r="1255" spans="1:56" hidden="1">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c r="BA1255" s="3"/>
      <c r="BB1255" s="3"/>
      <c r="BC1255" s="3"/>
      <c r="BD1255" s="3"/>
    </row>
    <row r="1256" spans="1:56" hidden="1">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c r="BA1256" s="3"/>
      <c r="BB1256" s="3"/>
      <c r="BC1256" s="3"/>
      <c r="BD1256" s="3"/>
    </row>
    <row r="1257" spans="1:56" hidden="1">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c r="BA1257" s="3"/>
      <c r="BB1257" s="3"/>
      <c r="BC1257" s="3"/>
      <c r="BD1257" s="3"/>
    </row>
    <row r="1258" spans="1:56" hidden="1">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c r="BA1258" s="3"/>
      <c r="BB1258" s="3"/>
      <c r="BC1258" s="3"/>
      <c r="BD1258" s="3"/>
    </row>
    <row r="1259" spans="1:56" hidden="1">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c r="BA1259" s="3"/>
      <c r="BB1259" s="3"/>
      <c r="BC1259" s="3"/>
      <c r="BD1259" s="3"/>
    </row>
    <row r="1260" spans="1:56" hidden="1">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c r="BA1260" s="3"/>
      <c r="BB1260" s="3"/>
      <c r="BC1260" s="3"/>
      <c r="BD1260" s="3"/>
    </row>
    <row r="1261" spans="1:56" hidden="1">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c r="BA1261" s="3"/>
      <c r="BB1261" s="3"/>
      <c r="BC1261" s="3"/>
      <c r="BD1261" s="3"/>
    </row>
    <row r="1262" spans="1:56" hidden="1">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c r="BA1262" s="3"/>
      <c r="BB1262" s="3"/>
      <c r="BC1262" s="3"/>
      <c r="BD1262" s="3"/>
    </row>
    <row r="1263" spans="1:56" hidden="1">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c r="BA1263" s="3"/>
      <c r="BB1263" s="3"/>
      <c r="BC1263" s="3"/>
      <c r="BD1263" s="3"/>
    </row>
    <row r="1264" spans="1:56" hidden="1">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c r="BA1264" s="3"/>
      <c r="BB1264" s="3"/>
      <c r="BC1264" s="3"/>
      <c r="BD1264" s="3"/>
    </row>
    <row r="1265" spans="1:56" hidden="1">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c r="BA1265" s="3"/>
      <c r="BB1265" s="3"/>
      <c r="BC1265" s="3"/>
      <c r="BD1265" s="3"/>
    </row>
    <row r="1266" spans="1:56" hidden="1">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c r="BA1266" s="3"/>
      <c r="BB1266" s="3"/>
      <c r="BC1266" s="3"/>
      <c r="BD1266" s="3"/>
    </row>
    <row r="1267" spans="1:56" hidden="1">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c r="BA1267" s="3"/>
      <c r="BB1267" s="3"/>
      <c r="BC1267" s="3"/>
      <c r="BD1267" s="3"/>
    </row>
    <row r="1268" spans="1:56" hidden="1">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c r="BA1268" s="3"/>
      <c r="BB1268" s="3"/>
      <c r="BC1268" s="3"/>
      <c r="BD1268" s="3"/>
    </row>
    <row r="1269" spans="1:56" hidden="1">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c r="BA1269" s="3"/>
      <c r="BB1269" s="3"/>
      <c r="BC1269" s="3"/>
      <c r="BD1269" s="3"/>
    </row>
    <row r="1270" spans="1:56" hidden="1">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c r="BA1270" s="3"/>
      <c r="BB1270" s="3"/>
      <c r="BC1270" s="3"/>
      <c r="BD1270" s="3"/>
    </row>
    <row r="1271" spans="1:56" hidden="1">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c r="BA1271" s="3"/>
      <c r="BB1271" s="3"/>
      <c r="BC1271" s="3"/>
      <c r="BD1271" s="3"/>
    </row>
    <row r="1272" spans="1:56" hidden="1">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c r="BA1272" s="3"/>
      <c r="BB1272" s="3"/>
      <c r="BC1272" s="3"/>
      <c r="BD1272" s="3"/>
    </row>
    <row r="1273" spans="1:56" hidden="1">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c r="BA1273" s="3"/>
      <c r="BB1273" s="3"/>
      <c r="BC1273" s="3"/>
      <c r="BD1273" s="3"/>
    </row>
    <row r="1274" spans="1:56" hidden="1">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c r="BA1274" s="3"/>
      <c r="BB1274" s="3"/>
      <c r="BC1274" s="3"/>
      <c r="BD1274" s="3"/>
    </row>
    <row r="1275" spans="1:56" hidden="1">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c r="BA1275" s="3"/>
      <c r="BB1275" s="3"/>
      <c r="BC1275" s="3"/>
      <c r="BD1275" s="3"/>
    </row>
    <row r="1276" spans="1:56" hidden="1">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c r="BA1276" s="3"/>
      <c r="BB1276" s="3"/>
      <c r="BC1276" s="3"/>
      <c r="BD1276" s="3"/>
    </row>
    <row r="1277" spans="1:56" hidden="1">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c r="BA1277" s="3"/>
      <c r="BB1277" s="3"/>
      <c r="BC1277" s="3"/>
      <c r="BD1277" s="3"/>
    </row>
    <row r="1278" spans="1:56" hidden="1">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c r="BA1278" s="3"/>
      <c r="BB1278" s="3"/>
      <c r="BC1278" s="3"/>
      <c r="BD1278" s="3"/>
    </row>
    <row r="1279" spans="1:56" hidden="1">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c r="BA1279" s="3"/>
      <c r="BB1279" s="3"/>
      <c r="BC1279" s="3"/>
      <c r="BD1279" s="3"/>
    </row>
    <row r="1280" spans="1:56" hidden="1">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c r="BA1280" s="3"/>
      <c r="BB1280" s="3"/>
      <c r="BC1280" s="3"/>
      <c r="BD1280" s="3"/>
    </row>
    <row r="1281" spans="1:56" hidden="1">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c r="BA1281" s="3"/>
      <c r="BB1281" s="3"/>
      <c r="BC1281" s="3"/>
      <c r="BD1281" s="3"/>
    </row>
    <row r="1282" spans="1:56" hidden="1">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c r="BA1282" s="3"/>
      <c r="BB1282" s="3"/>
      <c r="BC1282" s="3"/>
      <c r="BD1282" s="3"/>
    </row>
    <row r="1283" spans="1:56" hidden="1">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c r="BA1283" s="3"/>
      <c r="BB1283" s="3"/>
      <c r="BC1283" s="3"/>
      <c r="BD1283" s="3"/>
    </row>
    <row r="1284" spans="1:56" hidden="1">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c r="BA1284" s="3"/>
      <c r="BB1284" s="3"/>
      <c r="BC1284" s="3"/>
      <c r="BD1284" s="3"/>
    </row>
    <row r="1285" spans="1:56" hidden="1">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c r="BA1285" s="3"/>
      <c r="BB1285" s="3"/>
      <c r="BC1285" s="3"/>
      <c r="BD1285" s="3"/>
    </row>
    <row r="1286" spans="1:56" hidden="1">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c r="BA1286" s="3"/>
      <c r="BB1286" s="3"/>
      <c r="BC1286" s="3"/>
      <c r="BD1286" s="3"/>
    </row>
    <row r="1287" spans="1:56" hidden="1">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c r="BA1287" s="3"/>
      <c r="BB1287" s="3"/>
      <c r="BC1287" s="3"/>
      <c r="BD1287" s="3"/>
    </row>
    <row r="1288" spans="1:56" hidden="1">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c r="BA1288" s="3"/>
      <c r="BB1288" s="3"/>
      <c r="BC1288" s="3"/>
      <c r="BD1288" s="3"/>
    </row>
    <row r="1289" spans="1:56" hidden="1">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c r="BA1289" s="3"/>
      <c r="BB1289" s="3"/>
      <c r="BC1289" s="3"/>
      <c r="BD1289" s="3"/>
    </row>
    <row r="1290" spans="1:56" hidden="1">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c r="BA1290" s="3"/>
      <c r="BB1290" s="3"/>
      <c r="BC1290" s="3"/>
      <c r="BD1290" s="3"/>
    </row>
    <row r="1291" spans="1:56" hidden="1">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c r="BA1291" s="3"/>
      <c r="BB1291" s="3"/>
      <c r="BC1291" s="3"/>
      <c r="BD1291" s="3"/>
    </row>
    <row r="1292" spans="1:56" hidden="1">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c r="BA1292" s="3"/>
      <c r="BB1292" s="3"/>
      <c r="BC1292" s="3"/>
      <c r="BD1292" s="3"/>
    </row>
    <row r="1293" spans="1:56" hidden="1">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c r="BA1293" s="3"/>
      <c r="BB1293" s="3"/>
      <c r="BC1293" s="3"/>
      <c r="BD1293" s="3"/>
    </row>
    <row r="1294" spans="1:56" hidden="1">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c r="BA1294" s="3"/>
      <c r="BB1294" s="3"/>
      <c r="BC1294" s="3"/>
      <c r="BD1294" s="3"/>
    </row>
    <row r="1295" spans="1:56" hidden="1">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c r="BA1295" s="3"/>
      <c r="BB1295" s="3"/>
      <c r="BC1295" s="3"/>
      <c r="BD1295" s="3"/>
    </row>
    <row r="1296" spans="1:56" hidden="1">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c r="BA1296" s="3"/>
      <c r="BB1296" s="3"/>
      <c r="BC1296" s="3"/>
      <c r="BD1296" s="3"/>
    </row>
    <row r="1297" spans="1:56" hidden="1">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c r="BA1297" s="3"/>
      <c r="BB1297" s="3"/>
      <c r="BC1297" s="3"/>
      <c r="BD1297" s="3"/>
    </row>
    <row r="1298" spans="1:56" hidden="1">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c r="BA1298" s="3"/>
      <c r="BB1298" s="3"/>
      <c r="BC1298" s="3"/>
      <c r="BD1298" s="3"/>
    </row>
    <row r="1299" spans="1:56" hidden="1">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c r="BA1299" s="3"/>
      <c r="BB1299" s="3"/>
      <c r="BC1299" s="3"/>
      <c r="BD1299" s="3"/>
    </row>
    <row r="1300" spans="1:56" hidden="1">
      <c r="A1300" s="3"/>
      <c r="B1300" s="3"/>
      <c r="C1300" s="3"/>
      <c r="D1300" s="3"/>
      <c r="E1300" s="3"/>
      <c r="F1300" s="3"/>
      <c r="G1300" s="3"/>
      <c r="H1300" s="3"/>
      <c r="I1300" s="3"/>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c r="BA1300" s="3"/>
      <c r="BB1300" s="3"/>
      <c r="BC1300" s="3"/>
      <c r="BD1300" s="3"/>
    </row>
    <row r="1301" spans="1:56" hidden="1">
      <c r="A1301" s="3"/>
      <c r="B1301" s="3"/>
      <c r="C1301" s="3"/>
      <c r="D1301" s="3"/>
      <c r="E1301" s="3"/>
      <c r="F1301" s="3"/>
      <c r="G1301" s="3"/>
      <c r="H1301" s="3"/>
      <c r="I1301" s="3"/>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c r="BA1301" s="3"/>
      <c r="BB1301" s="3"/>
      <c r="BC1301" s="3"/>
      <c r="BD1301" s="3"/>
    </row>
    <row r="1302" spans="1:56" hidden="1">
      <c r="A1302" s="3"/>
      <c r="B1302" s="3"/>
      <c r="C1302" s="3"/>
      <c r="D1302" s="3"/>
      <c r="E1302" s="3"/>
      <c r="F1302" s="3"/>
      <c r="G1302" s="3"/>
      <c r="H1302" s="3"/>
      <c r="I1302" s="3"/>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c r="BA1302" s="3"/>
      <c r="BB1302" s="3"/>
      <c r="BC1302" s="3"/>
      <c r="BD1302" s="3"/>
    </row>
    <row r="1303" spans="1:56" hidden="1">
      <c r="A1303" s="3"/>
      <c r="B1303" s="3"/>
      <c r="C1303" s="3"/>
      <c r="D1303" s="3"/>
      <c r="E1303" s="3"/>
      <c r="F1303" s="3"/>
      <c r="G1303" s="3"/>
      <c r="H1303" s="3"/>
      <c r="I1303" s="3"/>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c r="BA1303" s="3"/>
      <c r="BB1303" s="3"/>
      <c r="BC1303" s="3"/>
      <c r="BD1303" s="3"/>
    </row>
    <row r="1304" spans="1:56" hidden="1">
      <c r="A1304" s="3"/>
      <c r="B1304" s="3"/>
      <c r="C1304" s="3"/>
      <c r="D1304" s="3"/>
      <c r="E1304" s="3"/>
      <c r="F1304" s="3"/>
      <c r="G1304" s="3"/>
      <c r="H1304" s="3"/>
      <c r="I1304" s="3"/>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c r="BA1304" s="3"/>
      <c r="BB1304" s="3"/>
      <c r="BC1304" s="3"/>
      <c r="BD1304" s="3"/>
    </row>
    <row r="1305" spans="1:56" hidden="1">
      <c r="A1305" s="3"/>
      <c r="B1305" s="3"/>
      <c r="C1305" s="3"/>
      <c r="D1305" s="3"/>
      <c r="E1305" s="3"/>
      <c r="F1305" s="3"/>
      <c r="G1305" s="3"/>
      <c r="H1305" s="3"/>
      <c r="I1305" s="3"/>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c r="BA1305" s="3"/>
      <c r="BB1305" s="3"/>
      <c r="BC1305" s="3"/>
      <c r="BD1305" s="3"/>
    </row>
    <row r="1306" spans="1:56" hidden="1">
      <c r="A1306" s="3"/>
      <c r="B1306" s="3"/>
      <c r="C1306" s="3"/>
      <c r="D1306" s="3"/>
      <c r="E1306" s="3"/>
      <c r="F1306" s="3"/>
      <c r="G1306" s="3"/>
      <c r="H1306" s="3"/>
      <c r="I1306" s="3"/>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c r="BA1306" s="3"/>
      <c r="BB1306" s="3"/>
      <c r="BC1306" s="3"/>
      <c r="BD1306" s="3"/>
    </row>
    <row r="1307" spans="1:56" hidden="1">
      <c r="A1307" s="3"/>
      <c r="B1307" s="3"/>
      <c r="C1307" s="3"/>
      <c r="D1307" s="3"/>
      <c r="E1307" s="3"/>
      <c r="F1307" s="3"/>
      <c r="G1307" s="3"/>
      <c r="H1307" s="3"/>
      <c r="I1307" s="3"/>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c r="BA1307" s="3"/>
      <c r="BB1307" s="3"/>
      <c r="BC1307" s="3"/>
      <c r="BD1307" s="3"/>
    </row>
    <row r="1308" spans="1:56" hidden="1">
      <c r="A1308" s="3"/>
      <c r="B1308" s="3"/>
      <c r="C1308" s="3"/>
      <c r="D1308" s="3"/>
      <c r="E1308" s="3"/>
      <c r="F1308" s="3"/>
      <c r="G1308" s="3"/>
      <c r="H1308" s="3"/>
      <c r="I1308" s="3"/>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c r="BA1308" s="3"/>
      <c r="BB1308" s="3"/>
      <c r="BC1308" s="3"/>
      <c r="BD1308" s="3"/>
    </row>
    <row r="1309" spans="1:56" hidden="1">
      <c r="A1309" s="3"/>
      <c r="B1309" s="3"/>
      <c r="C1309" s="3"/>
      <c r="D1309" s="3"/>
      <c r="E1309" s="3"/>
      <c r="F1309" s="3"/>
      <c r="G1309" s="3"/>
      <c r="H1309" s="3"/>
      <c r="I1309" s="3"/>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c r="BA1309" s="3"/>
      <c r="BB1309" s="3"/>
      <c r="BC1309" s="3"/>
      <c r="BD1309" s="3"/>
    </row>
    <row r="1310" spans="1:56" hidden="1">
      <c r="A1310" s="3"/>
      <c r="B1310" s="3"/>
      <c r="C1310" s="3"/>
      <c r="D1310" s="3"/>
      <c r="E1310" s="3"/>
      <c r="F1310" s="3"/>
      <c r="G1310" s="3"/>
      <c r="H1310" s="3"/>
      <c r="I1310" s="3"/>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c r="BA1310" s="3"/>
      <c r="BB1310" s="3"/>
      <c r="BC1310" s="3"/>
      <c r="BD1310" s="3"/>
    </row>
    <row r="1311" spans="1:56" hidden="1">
      <c r="A1311" s="3"/>
      <c r="B1311" s="3"/>
      <c r="C1311" s="3"/>
      <c r="D1311" s="3"/>
      <c r="E1311" s="3"/>
      <c r="F1311" s="3"/>
      <c r="G1311" s="3"/>
      <c r="H1311" s="3"/>
      <c r="I1311" s="3"/>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c r="BA1311" s="3"/>
      <c r="BB1311" s="3"/>
      <c r="BC1311" s="3"/>
      <c r="BD1311" s="3"/>
    </row>
    <row r="1312" spans="1:56" hidden="1">
      <c r="A1312" s="3"/>
      <c r="B1312" s="3"/>
      <c r="C1312" s="3"/>
      <c r="D1312" s="3"/>
      <c r="E1312" s="3"/>
      <c r="F1312" s="3"/>
      <c r="G1312" s="3"/>
      <c r="H1312" s="3"/>
      <c r="I1312" s="3"/>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c r="BA1312" s="3"/>
      <c r="BB1312" s="3"/>
      <c r="BC1312" s="3"/>
      <c r="BD1312" s="3"/>
    </row>
    <row r="1313" spans="1:56" hidden="1">
      <c r="A1313" s="3"/>
      <c r="B1313" s="3"/>
      <c r="C1313" s="3"/>
      <c r="D1313" s="3"/>
      <c r="E1313" s="3"/>
      <c r="F1313" s="3"/>
      <c r="G1313" s="3"/>
      <c r="H1313" s="3"/>
      <c r="I1313" s="3"/>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c r="BA1313" s="3"/>
      <c r="BB1313" s="3"/>
      <c r="BC1313" s="3"/>
      <c r="BD1313" s="3"/>
    </row>
    <row r="1314" spans="1:56" hidden="1">
      <c r="A1314" s="3"/>
      <c r="B1314" s="3"/>
      <c r="C1314" s="3"/>
      <c r="D1314" s="3"/>
      <c r="E1314" s="3"/>
      <c r="F1314" s="3"/>
      <c r="G1314" s="3"/>
      <c r="H1314" s="3"/>
      <c r="I1314" s="3"/>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c r="BA1314" s="3"/>
      <c r="BB1314" s="3"/>
      <c r="BC1314" s="3"/>
      <c r="BD1314" s="3"/>
    </row>
    <row r="1315" spans="1:56" hidden="1">
      <c r="A1315" s="3"/>
      <c r="B1315" s="3"/>
      <c r="C1315" s="3"/>
      <c r="D1315" s="3"/>
      <c r="E1315" s="3"/>
      <c r="F1315" s="3"/>
      <c r="G1315" s="3"/>
      <c r="H1315" s="3"/>
      <c r="I1315" s="3"/>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c r="BA1315" s="3"/>
      <c r="BB1315" s="3"/>
      <c r="BC1315" s="3"/>
      <c r="BD1315" s="3"/>
    </row>
    <row r="1316" spans="1:56" hidden="1">
      <c r="A1316" s="3"/>
      <c r="B1316" s="3"/>
      <c r="C1316" s="3"/>
      <c r="D1316" s="3"/>
      <c r="E1316" s="3"/>
      <c r="F1316" s="3"/>
      <c r="G1316" s="3"/>
      <c r="H1316" s="3"/>
      <c r="I1316" s="3"/>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c r="BA1316" s="3"/>
      <c r="BB1316" s="3"/>
      <c r="BC1316" s="3"/>
      <c r="BD1316" s="3"/>
    </row>
    <row r="1317" spans="1:56" hidden="1">
      <c r="A1317" s="3"/>
      <c r="B1317" s="3"/>
      <c r="C1317" s="3"/>
      <c r="D1317" s="3"/>
      <c r="E1317" s="3"/>
      <c r="F1317" s="3"/>
      <c r="G1317" s="3"/>
      <c r="H1317" s="3"/>
      <c r="I1317" s="3"/>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c r="BA1317" s="3"/>
      <c r="BB1317" s="3"/>
      <c r="BC1317" s="3"/>
      <c r="BD1317" s="3"/>
    </row>
    <row r="1318" spans="1:56" hidden="1">
      <c r="A1318" s="3"/>
      <c r="B1318" s="3"/>
      <c r="C1318" s="3"/>
      <c r="D1318" s="3"/>
      <c r="E1318" s="3"/>
      <c r="F1318" s="3"/>
      <c r="G1318" s="3"/>
      <c r="H1318" s="3"/>
      <c r="I1318" s="3"/>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c r="BA1318" s="3"/>
      <c r="BB1318" s="3"/>
      <c r="BC1318" s="3"/>
      <c r="BD1318" s="3"/>
    </row>
    <row r="1319" spans="1:56" hidden="1">
      <c r="A1319" s="3"/>
      <c r="B1319" s="3"/>
      <c r="C1319" s="3"/>
      <c r="D1319" s="3"/>
      <c r="E1319" s="3"/>
      <c r="F1319" s="3"/>
      <c r="G1319" s="3"/>
      <c r="H1319" s="3"/>
      <c r="I1319" s="3"/>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c r="BA1319" s="3"/>
      <c r="BB1319" s="3"/>
      <c r="BC1319" s="3"/>
      <c r="BD1319" s="3"/>
    </row>
    <row r="1320" spans="1:56" hidden="1">
      <c r="A1320" s="3"/>
      <c r="B1320" s="3"/>
      <c r="C1320" s="3"/>
      <c r="D1320" s="3"/>
      <c r="E1320" s="3"/>
      <c r="F1320" s="3"/>
      <c r="G1320" s="3"/>
      <c r="H1320" s="3"/>
      <c r="I1320" s="3"/>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c r="BA1320" s="3"/>
      <c r="BB1320" s="3"/>
      <c r="BC1320" s="3"/>
      <c r="BD1320" s="3"/>
    </row>
    <row r="1321" spans="1:56" hidden="1">
      <c r="A1321" s="3"/>
      <c r="B1321" s="3"/>
      <c r="C1321" s="3"/>
      <c r="D1321" s="3"/>
      <c r="E1321" s="3"/>
      <c r="F1321" s="3"/>
      <c r="G1321" s="3"/>
      <c r="H1321" s="3"/>
      <c r="I1321" s="3"/>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c r="BA1321" s="3"/>
      <c r="BB1321" s="3"/>
      <c r="BC1321" s="3"/>
      <c r="BD1321" s="3"/>
    </row>
    <row r="1322" spans="1:56" hidden="1">
      <c r="A1322" s="3"/>
      <c r="B1322" s="3"/>
      <c r="C1322" s="3"/>
      <c r="D1322" s="3"/>
      <c r="E1322" s="3"/>
      <c r="F1322" s="3"/>
      <c r="G1322" s="3"/>
      <c r="H1322" s="3"/>
      <c r="I1322" s="3"/>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c r="BA1322" s="3"/>
      <c r="BB1322" s="3"/>
      <c r="BC1322" s="3"/>
      <c r="BD1322" s="3"/>
    </row>
    <row r="1323" spans="1:56" hidden="1">
      <c r="A1323" s="3"/>
      <c r="B1323" s="3"/>
      <c r="C1323" s="3"/>
      <c r="D1323" s="3"/>
      <c r="E1323" s="3"/>
      <c r="F1323" s="3"/>
      <c r="G1323" s="3"/>
      <c r="H1323" s="3"/>
      <c r="I1323" s="3"/>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c r="BA1323" s="3"/>
      <c r="BB1323" s="3"/>
      <c r="BC1323" s="3"/>
      <c r="BD1323" s="3"/>
    </row>
    <row r="1324" spans="1:56" hidden="1">
      <c r="A1324" s="3"/>
      <c r="B1324" s="3"/>
      <c r="C1324" s="3"/>
      <c r="D1324" s="3"/>
      <c r="E1324" s="3"/>
      <c r="F1324" s="3"/>
      <c r="G1324" s="3"/>
      <c r="H1324" s="3"/>
      <c r="I1324" s="3"/>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c r="BA1324" s="3"/>
      <c r="BB1324" s="3"/>
      <c r="BC1324" s="3"/>
      <c r="BD1324" s="3"/>
    </row>
    <row r="1325" spans="1:56" hidden="1">
      <c r="A1325" s="3"/>
      <c r="B1325" s="3"/>
      <c r="C1325" s="3"/>
      <c r="D1325" s="3"/>
      <c r="E1325" s="3"/>
      <c r="F1325" s="3"/>
      <c r="G1325" s="3"/>
      <c r="H1325" s="3"/>
      <c r="I1325" s="3"/>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c r="BA1325" s="3"/>
      <c r="BB1325" s="3"/>
      <c r="BC1325" s="3"/>
      <c r="BD1325" s="3"/>
    </row>
    <row r="1326" spans="1:56" hidden="1">
      <c r="A1326" s="3"/>
      <c r="B1326" s="3"/>
      <c r="C1326" s="3"/>
      <c r="D1326" s="3"/>
      <c r="E1326" s="3"/>
      <c r="F1326" s="3"/>
      <c r="G1326" s="3"/>
      <c r="H1326" s="3"/>
      <c r="I1326" s="3"/>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c r="BA1326" s="3"/>
      <c r="BB1326" s="3"/>
      <c r="BC1326" s="3"/>
      <c r="BD1326" s="3"/>
    </row>
    <row r="1327" spans="1:56" hidden="1">
      <c r="A1327" s="3"/>
      <c r="B1327" s="3"/>
      <c r="C1327" s="3"/>
      <c r="D1327" s="3"/>
      <c r="E1327" s="3"/>
      <c r="F1327" s="3"/>
      <c r="G1327" s="3"/>
      <c r="H1327" s="3"/>
      <c r="I1327" s="3"/>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c r="BA1327" s="3"/>
      <c r="BB1327" s="3"/>
      <c r="BC1327" s="3"/>
      <c r="BD1327" s="3"/>
    </row>
    <row r="1328" spans="1:56" hidden="1">
      <c r="A1328" s="3"/>
      <c r="B1328" s="3"/>
      <c r="C1328" s="3"/>
      <c r="D1328" s="3"/>
      <c r="E1328" s="3"/>
      <c r="F1328" s="3"/>
      <c r="G1328" s="3"/>
      <c r="H1328" s="3"/>
      <c r="I1328" s="3"/>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c r="BA1328" s="3"/>
      <c r="BB1328" s="3"/>
      <c r="BC1328" s="3"/>
      <c r="BD1328" s="3"/>
    </row>
    <row r="1329" spans="1:56" hidden="1">
      <c r="A1329" s="3"/>
      <c r="B1329" s="3"/>
      <c r="C1329" s="3"/>
      <c r="D1329" s="3"/>
      <c r="E1329" s="3"/>
      <c r="F1329" s="3"/>
      <c r="G1329" s="3"/>
      <c r="H1329" s="3"/>
      <c r="I1329" s="3"/>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c r="BA1329" s="3"/>
      <c r="BB1329" s="3"/>
      <c r="BC1329" s="3"/>
      <c r="BD1329" s="3"/>
    </row>
    <row r="1330" spans="1:56" hidden="1">
      <c r="A1330" s="3"/>
      <c r="B1330" s="3"/>
      <c r="C1330" s="3"/>
      <c r="D1330" s="3"/>
      <c r="E1330" s="3"/>
      <c r="F1330" s="3"/>
      <c r="G1330" s="3"/>
      <c r="H1330" s="3"/>
      <c r="I1330" s="3"/>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c r="BA1330" s="3"/>
      <c r="BB1330" s="3"/>
      <c r="BC1330" s="3"/>
      <c r="BD1330" s="3"/>
    </row>
    <row r="1331" spans="1:56" hidden="1">
      <c r="A1331" s="3"/>
      <c r="B1331" s="3"/>
      <c r="C1331" s="3"/>
      <c r="D1331" s="3"/>
      <c r="E1331" s="3"/>
      <c r="F1331" s="3"/>
      <c r="G1331" s="3"/>
      <c r="H1331" s="3"/>
      <c r="I1331" s="3"/>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c r="BA1331" s="3"/>
      <c r="BB1331" s="3"/>
      <c r="BC1331" s="3"/>
      <c r="BD1331" s="3"/>
    </row>
    <row r="1332" spans="1:56" hidden="1">
      <c r="A1332" s="3"/>
      <c r="B1332" s="3"/>
      <c r="C1332" s="3"/>
      <c r="D1332" s="3"/>
      <c r="E1332" s="3"/>
      <c r="F1332" s="3"/>
      <c r="G1332" s="3"/>
      <c r="H1332" s="3"/>
      <c r="I1332" s="3"/>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c r="BA1332" s="3"/>
      <c r="BB1332" s="3"/>
      <c r="BC1332" s="3"/>
      <c r="BD1332" s="3"/>
    </row>
    <row r="1333" spans="1:56" hidden="1">
      <c r="A1333" s="3"/>
      <c r="B1333" s="3"/>
      <c r="C1333" s="3"/>
      <c r="D1333" s="3"/>
      <c r="E1333" s="3"/>
      <c r="F1333" s="3"/>
      <c r="G1333" s="3"/>
      <c r="H1333" s="3"/>
      <c r="I1333" s="3"/>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c r="BA1333" s="3"/>
      <c r="BB1333" s="3"/>
      <c r="BC1333" s="3"/>
      <c r="BD1333" s="3"/>
    </row>
    <row r="1334" spans="1:56" hidden="1">
      <c r="A1334" s="3"/>
      <c r="B1334" s="3"/>
      <c r="C1334" s="3"/>
      <c r="D1334" s="3"/>
      <c r="E1334" s="3"/>
      <c r="F1334" s="3"/>
      <c r="G1334" s="3"/>
      <c r="H1334" s="3"/>
      <c r="I1334" s="3"/>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c r="BA1334" s="3"/>
      <c r="BB1334" s="3"/>
      <c r="BC1334" s="3"/>
      <c r="BD1334" s="3"/>
    </row>
    <row r="1335" spans="1:56" hidden="1">
      <c r="A1335" s="3"/>
      <c r="B1335" s="3"/>
      <c r="C1335" s="3"/>
      <c r="D1335" s="3"/>
      <c r="E1335" s="3"/>
      <c r="F1335" s="3"/>
      <c r="G1335" s="3"/>
      <c r="H1335" s="3"/>
      <c r="I1335" s="3"/>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c r="BA1335" s="3"/>
      <c r="BB1335" s="3"/>
      <c r="BC1335" s="3"/>
      <c r="BD1335" s="3"/>
    </row>
    <row r="1336" spans="1:56" hidden="1">
      <c r="A1336" s="3"/>
      <c r="B1336" s="3"/>
      <c r="C1336" s="3"/>
      <c r="D1336" s="3"/>
      <c r="E1336" s="3"/>
      <c r="F1336" s="3"/>
      <c r="G1336" s="3"/>
      <c r="H1336" s="3"/>
      <c r="I1336" s="3"/>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c r="BA1336" s="3"/>
      <c r="BB1336" s="3"/>
      <c r="BC1336" s="3"/>
      <c r="BD1336" s="3"/>
    </row>
    <row r="1337" spans="1:56" hidden="1">
      <c r="A1337" s="3"/>
      <c r="B1337" s="3"/>
      <c r="C1337" s="3"/>
      <c r="D1337" s="3"/>
      <c r="E1337" s="3"/>
      <c r="F1337" s="3"/>
      <c r="G1337" s="3"/>
      <c r="H1337" s="3"/>
      <c r="I1337" s="3"/>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c r="BA1337" s="3"/>
      <c r="BB1337" s="3"/>
      <c r="BC1337" s="3"/>
      <c r="BD1337" s="3"/>
    </row>
    <row r="1338" spans="1:56" hidden="1">
      <c r="A1338" s="3"/>
      <c r="B1338" s="3"/>
      <c r="C1338" s="3"/>
      <c r="D1338" s="3"/>
      <c r="E1338" s="3"/>
      <c r="F1338" s="3"/>
      <c r="G1338" s="3"/>
      <c r="H1338" s="3"/>
      <c r="I1338" s="3"/>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c r="BA1338" s="3"/>
      <c r="BB1338" s="3"/>
      <c r="BC1338" s="3"/>
      <c r="BD1338" s="3"/>
    </row>
    <row r="1339" spans="1:56" hidden="1">
      <c r="A1339" s="3"/>
      <c r="B1339" s="3"/>
      <c r="C1339" s="3"/>
      <c r="D1339" s="3"/>
      <c r="E1339" s="3"/>
      <c r="F1339" s="3"/>
      <c r="G1339" s="3"/>
      <c r="H1339" s="3"/>
      <c r="I1339" s="3"/>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c r="BA1339" s="3"/>
      <c r="BB1339" s="3"/>
      <c r="BC1339" s="3"/>
      <c r="BD1339" s="3"/>
    </row>
    <row r="1340" spans="1:56" hidden="1">
      <c r="A1340" s="3"/>
      <c r="B1340" s="3"/>
      <c r="C1340" s="3"/>
      <c r="D1340" s="3"/>
      <c r="E1340" s="3"/>
      <c r="F1340" s="3"/>
      <c r="G1340" s="3"/>
      <c r="H1340" s="3"/>
      <c r="I1340" s="3"/>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c r="BA1340" s="3"/>
      <c r="BB1340" s="3"/>
      <c r="BC1340" s="3"/>
      <c r="BD1340" s="3"/>
    </row>
    <row r="1341" spans="1:56" hidden="1">
      <c r="A1341" s="3"/>
      <c r="B1341" s="3"/>
      <c r="C1341" s="3"/>
      <c r="D1341" s="3"/>
      <c r="E1341" s="3"/>
      <c r="F1341" s="3"/>
      <c r="G1341" s="3"/>
      <c r="H1341" s="3"/>
      <c r="I1341" s="3"/>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c r="BA1341" s="3"/>
      <c r="BB1341" s="3"/>
      <c r="BC1341" s="3"/>
      <c r="BD1341" s="3"/>
    </row>
    <row r="1342" spans="1:56" hidden="1">
      <c r="A1342" s="3"/>
      <c r="B1342" s="3"/>
      <c r="C1342" s="3"/>
      <c r="D1342" s="3"/>
      <c r="E1342" s="3"/>
      <c r="F1342" s="3"/>
      <c r="G1342" s="3"/>
      <c r="H1342" s="3"/>
      <c r="I1342" s="3"/>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c r="BA1342" s="3"/>
      <c r="BB1342" s="3"/>
      <c r="BC1342" s="3"/>
      <c r="BD1342" s="3"/>
    </row>
    <row r="1343" spans="1:56" hidden="1">
      <c r="A1343" s="3"/>
      <c r="B1343" s="3"/>
      <c r="C1343" s="3"/>
      <c r="D1343" s="3"/>
      <c r="E1343" s="3"/>
      <c r="F1343" s="3"/>
      <c r="G1343" s="3"/>
      <c r="H1343" s="3"/>
      <c r="I1343" s="3"/>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c r="BA1343" s="3"/>
      <c r="BB1343" s="3"/>
      <c r="BC1343" s="3"/>
      <c r="BD1343" s="3"/>
    </row>
    <row r="1344" spans="1:56" hidden="1">
      <c r="A1344" s="3"/>
      <c r="B1344" s="3"/>
      <c r="C1344" s="3"/>
      <c r="D1344" s="3"/>
      <c r="E1344" s="3"/>
      <c r="F1344" s="3"/>
      <c r="G1344" s="3"/>
      <c r="H1344" s="3"/>
      <c r="I1344" s="3"/>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c r="BA1344" s="3"/>
      <c r="BB1344" s="3"/>
      <c r="BC1344" s="3"/>
      <c r="BD1344" s="3"/>
    </row>
    <row r="1345" spans="1:56" hidden="1">
      <c r="A1345" s="3"/>
      <c r="B1345" s="3"/>
      <c r="C1345" s="3"/>
      <c r="D1345" s="3"/>
      <c r="E1345" s="3"/>
      <c r="F1345" s="3"/>
      <c r="G1345" s="3"/>
      <c r="H1345" s="3"/>
      <c r="I1345" s="3"/>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c r="BA1345" s="3"/>
      <c r="BB1345" s="3"/>
      <c r="BC1345" s="3"/>
      <c r="BD1345" s="3"/>
    </row>
    <row r="1346" spans="1:56" hidden="1">
      <c r="A1346" s="3"/>
      <c r="B1346" s="3"/>
      <c r="C1346" s="3"/>
      <c r="D1346" s="3"/>
      <c r="E1346" s="3"/>
      <c r="F1346" s="3"/>
      <c r="G1346" s="3"/>
      <c r="H1346" s="3"/>
      <c r="I1346" s="3"/>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c r="BA1346" s="3"/>
      <c r="BB1346" s="3"/>
      <c r="BC1346" s="3"/>
      <c r="BD1346" s="3"/>
    </row>
    <row r="1347" spans="1:56" hidden="1">
      <c r="A1347" s="3"/>
      <c r="B1347" s="3"/>
      <c r="C1347" s="3"/>
      <c r="D1347" s="3"/>
      <c r="E1347" s="3"/>
      <c r="F1347" s="3"/>
      <c r="G1347" s="3"/>
      <c r="H1347" s="3"/>
      <c r="I1347" s="3"/>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c r="BA1347" s="3"/>
      <c r="BB1347" s="3"/>
      <c r="BC1347" s="3"/>
      <c r="BD1347" s="3"/>
    </row>
    <row r="1348" spans="1:56" hidden="1">
      <c r="A1348" s="3"/>
      <c r="B1348" s="3"/>
      <c r="C1348" s="3"/>
      <c r="D1348" s="3"/>
      <c r="E1348" s="3"/>
      <c r="F1348" s="3"/>
      <c r="G1348" s="3"/>
      <c r="H1348" s="3"/>
      <c r="I1348" s="3"/>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c r="BA1348" s="3"/>
      <c r="BB1348" s="3"/>
      <c r="BC1348" s="3"/>
      <c r="BD1348" s="3"/>
    </row>
    <row r="1349" spans="1:56" hidden="1">
      <c r="A1349" s="3"/>
      <c r="B1349" s="3"/>
      <c r="C1349" s="3"/>
      <c r="D1349" s="3"/>
      <c r="E1349" s="3"/>
      <c r="F1349" s="3"/>
      <c r="G1349" s="3"/>
      <c r="H1349" s="3"/>
      <c r="I1349" s="3"/>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c r="BA1349" s="3"/>
      <c r="BB1349" s="3"/>
      <c r="BC1349" s="3"/>
      <c r="BD1349" s="3"/>
    </row>
    <row r="1350" spans="1:56" hidden="1">
      <c r="A1350" s="3"/>
      <c r="B1350" s="3"/>
      <c r="C1350" s="3"/>
      <c r="D1350" s="3"/>
      <c r="E1350" s="3"/>
      <c r="F1350" s="3"/>
      <c r="G1350" s="3"/>
      <c r="H1350" s="3"/>
      <c r="I1350" s="3"/>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c r="BA1350" s="3"/>
      <c r="BB1350" s="3"/>
      <c r="BC1350" s="3"/>
      <c r="BD1350" s="3"/>
    </row>
    <row r="1351" spans="1:56" hidden="1">
      <c r="A1351" s="3"/>
      <c r="B1351" s="3"/>
      <c r="C1351" s="3"/>
      <c r="D1351" s="3"/>
      <c r="E1351" s="3"/>
      <c r="F1351" s="3"/>
      <c r="G1351" s="3"/>
      <c r="H1351" s="3"/>
      <c r="I1351" s="3"/>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c r="BA1351" s="3"/>
      <c r="BB1351" s="3"/>
      <c r="BC1351" s="3"/>
      <c r="BD1351" s="3"/>
    </row>
    <row r="1352" spans="1:56" hidden="1">
      <c r="A1352" s="3"/>
      <c r="B1352" s="3"/>
      <c r="C1352" s="3"/>
      <c r="D1352" s="3"/>
      <c r="E1352" s="3"/>
      <c r="F1352" s="3"/>
      <c r="G1352" s="3"/>
      <c r="H1352" s="3"/>
      <c r="I1352" s="3"/>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c r="BA1352" s="3"/>
      <c r="BB1352" s="3"/>
      <c r="BC1352" s="3"/>
      <c r="BD1352" s="3"/>
    </row>
    <row r="1353" spans="1:56" hidden="1">
      <c r="A1353" s="3"/>
      <c r="B1353" s="3"/>
      <c r="C1353" s="3"/>
      <c r="D1353" s="3"/>
      <c r="E1353" s="3"/>
      <c r="F1353" s="3"/>
      <c r="G1353" s="3"/>
      <c r="H1353" s="3"/>
      <c r="I1353" s="3"/>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c r="BA1353" s="3"/>
      <c r="BB1353" s="3"/>
      <c r="BC1353" s="3"/>
      <c r="BD1353" s="3"/>
    </row>
    <row r="1354" spans="1:56" hidden="1">
      <c r="A1354" s="3"/>
      <c r="B1354" s="3"/>
      <c r="C1354" s="3"/>
      <c r="D1354" s="3"/>
      <c r="E1354" s="3"/>
      <c r="F1354" s="3"/>
      <c r="G1354" s="3"/>
      <c r="H1354" s="3"/>
      <c r="I1354" s="3"/>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c r="BA1354" s="3"/>
      <c r="BB1354" s="3"/>
      <c r="BC1354" s="3"/>
      <c r="BD1354" s="3"/>
    </row>
    <row r="1355" spans="1:56" hidden="1">
      <c r="A1355" s="3"/>
      <c r="B1355" s="3"/>
      <c r="C1355" s="3"/>
      <c r="D1355" s="3"/>
      <c r="E1355" s="3"/>
      <c r="F1355" s="3"/>
      <c r="G1355" s="3"/>
      <c r="H1355" s="3"/>
      <c r="I1355" s="3"/>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c r="BA1355" s="3"/>
      <c r="BB1355" s="3"/>
      <c r="BC1355" s="3"/>
      <c r="BD1355" s="3"/>
    </row>
    <row r="1356" spans="1:56" hidden="1">
      <c r="A1356" s="3"/>
      <c r="B1356" s="3"/>
      <c r="C1356" s="3"/>
      <c r="D1356" s="3"/>
      <c r="E1356" s="3"/>
      <c r="F1356" s="3"/>
      <c r="G1356" s="3"/>
      <c r="H1356" s="3"/>
      <c r="I1356" s="3"/>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c r="BA1356" s="3"/>
      <c r="BB1356" s="3"/>
      <c r="BC1356" s="3"/>
      <c r="BD1356" s="3"/>
    </row>
    <row r="1357" spans="1:56" hidden="1">
      <c r="A1357" s="3"/>
      <c r="B1357" s="3"/>
      <c r="C1357" s="3"/>
      <c r="D1357" s="3"/>
      <c r="E1357" s="3"/>
      <c r="F1357" s="3"/>
      <c r="G1357" s="3"/>
      <c r="H1357" s="3"/>
      <c r="I1357" s="3"/>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c r="BA1357" s="3"/>
      <c r="BB1357" s="3"/>
      <c r="BC1357" s="3"/>
      <c r="BD1357" s="3"/>
    </row>
    <row r="1358" spans="1:56" hidden="1">
      <c r="A1358" s="3"/>
      <c r="B1358" s="3"/>
      <c r="C1358" s="3"/>
      <c r="D1358" s="3"/>
      <c r="E1358" s="3"/>
      <c r="F1358" s="3"/>
      <c r="G1358" s="3"/>
      <c r="H1358" s="3"/>
      <c r="I1358" s="3"/>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c r="BA1358" s="3"/>
      <c r="BB1358" s="3"/>
      <c r="BC1358" s="3"/>
      <c r="BD1358" s="3"/>
    </row>
    <row r="1359" spans="1:56" hidden="1">
      <c r="A1359" s="3"/>
      <c r="B1359" s="3"/>
      <c r="C1359" s="3"/>
      <c r="D1359" s="3"/>
      <c r="E1359" s="3"/>
      <c r="F1359" s="3"/>
      <c r="G1359" s="3"/>
      <c r="H1359" s="3"/>
      <c r="I1359" s="3"/>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c r="BA1359" s="3"/>
      <c r="BB1359" s="3"/>
      <c r="BC1359" s="3"/>
      <c r="BD1359" s="3"/>
    </row>
    <row r="1360" spans="1:56" hidden="1">
      <c r="A1360" s="3"/>
      <c r="B1360" s="3"/>
      <c r="C1360" s="3"/>
      <c r="D1360" s="3"/>
      <c r="E1360" s="3"/>
      <c r="F1360" s="3"/>
      <c r="G1360" s="3"/>
      <c r="H1360" s="3"/>
      <c r="I1360" s="3"/>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c r="BA1360" s="3"/>
      <c r="BB1360" s="3"/>
      <c r="BC1360" s="3"/>
      <c r="BD1360" s="3"/>
    </row>
    <row r="1361" spans="1:56" hidden="1">
      <c r="A1361" s="3"/>
      <c r="B1361" s="3"/>
      <c r="C1361" s="3"/>
      <c r="D1361" s="3"/>
      <c r="E1361" s="3"/>
      <c r="F1361" s="3"/>
      <c r="G1361" s="3"/>
      <c r="H1361" s="3"/>
      <c r="I1361" s="3"/>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c r="BA1361" s="3"/>
      <c r="BB1361" s="3"/>
      <c r="BC1361" s="3"/>
      <c r="BD1361" s="3"/>
    </row>
    <row r="1362" spans="1:56" hidden="1">
      <c r="A1362" s="3"/>
      <c r="B1362" s="3"/>
      <c r="C1362" s="3"/>
      <c r="D1362" s="3"/>
      <c r="E1362" s="3"/>
      <c r="F1362" s="3"/>
      <c r="G1362" s="3"/>
      <c r="H1362" s="3"/>
      <c r="I1362" s="3"/>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c r="BA1362" s="3"/>
      <c r="BB1362" s="3"/>
      <c r="BC1362" s="3"/>
      <c r="BD1362" s="3"/>
    </row>
    <row r="1363" spans="1:56" hidden="1">
      <c r="A1363" s="3"/>
      <c r="B1363" s="3"/>
      <c r="C1363" s="3"/>
      <c r="D1363" s="3"/>
      <c r="E1363" s="3"/>
      <c r="F1363" s="3"/>
      <c r="G1363" s="3"/>
      <c r="H1363" s="3"/>
      <c r="I1363" s="3"/>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c r="BA1363" s="3"/>
      <c r="BB1363" s="3"/>
      <c r="BC1363" s="3"/>
      <c r="BD1363" s="3"/>
    </row>
    <row r="1364" spans="1:56" hidden="1">
      <c r="A1364" s="3"/>
      <c r="B1364" s="3"/>
      <c r="C1364" s="3"/>
      <c r="D1364" s="3"/>
      <c r="E1364" s="3"/>
      <c r="F1364" s="3"/>
      <c r="G1364" s="3"/>
      <c r="H1364" s="3"/>
      <c r="I1364" s="3"/>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c r="BA1364" s="3"/>
      <c r="BB1364" s="3"/>
      <c r="BC1364" s="3"/>
      <c r="BD1364" s="3"/>
    </row>
    <row r="1365" spans="1:56" hidden="1">
      <c r="A1365" s="3"/>
      <c r="B1365" s="3"/>
      <c r="C1365" s="3"/>
      <c r="D1365" s="3"/>
      <c r="E1365" s="3"/>
      <c r="F1365" s="3"/>
      <c r="G1365" s="3"/>
      <c r="H1365" s="3"/>
      <c r="I1365" s="3"/>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c r="BA1365" s="3"/>
      <c r="BB1365" s="3"/>
      <c r="BC1365" s="3"/>
      <c r="BD1365" s="3"/>
    </row>
    <row r="1366" spans="1:56" hidden="1">
      <c r="A1366" s="3"/>
      <c r="B1366" s="3"/>
      <c r="C1366" s="3"/>
      <c r="D1366" s="3"/>
      <c r="E1366" s="3"/>
      <c r="F1366" s="3"/>
      <c r="G1366" s="3"/>
      <c r="H1366" s="3"/>
      <c r="I1366" s="3"/>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c r="BA1366" s="3"/>
      <c r="BB1366" s="3"/>
      <c r="BC1366" s="3"/>
      <c r="BD1366" s="3"/>
    </row>
    <row r="1367" spans="1:56" hidden="1">
      <c r="A1367" s="3"/>
      <c r="B1367" s="3"/>
      <c r="C1367" s="3"/>
      <c r="D1367" s="3"/>
      <c r="E1367" s="3"/>
      <c r="F1367" s="3"/>
      <c r="G1367" s="3"/>
      <c r="H1367" s="3"/>
      <c r="I1367" s="3"/>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c r="BA1367" s="3"/>
      <c r="BB1367" s="3"/>
      <c r="BC1367" s="3"/>
      <c r="BD1367" s="3"/>
    </row>
    <row r="1368" spans="1:56" hidden="1">
      <c r="A1368" s="3"/>
      <c r="B1368" s="3"/>
      <c r="C1368" s="3"/>
      <c r="D1368" s="3"/>
      <c r="E1368" s="3"/>
      <c r="F1368" s="3"/>
      <c r="G1368" s="3"/>
      <c r="H1368" s="3"/>
      <c r="I1368" s="3"/>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c r="BA1368" s="3"/>
      <c r="BB1368" s="3"/>
      <c r="BC1368" s="3"/>
      <c r="BD1368" s="3"/>
    </row>
    <row r="1369" spans="1:56" hidden="1">
      <c r="A1369" s="3"/>
      <c r="B1369" s="3"/>
      <c r="C1369" s="3"/>
      <c r="D1369" s="3"/>
      <c r="E1369" s="3"/>
      <c r="F1369" s="3"/>
      <c r="G1369" s="3"/>
      <c r="H1369" s="3"/>
      <c r="I1369" s="3"/>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c r="BA1369" s="3"/>
      <c r="BB1369" s="3"/>
      <c r="BC1369" s="3"/>
      <c r="BD1369" s="3"/>
    </row>
    <row r="1370" spans="1:56" hidden="1">
      <c r="A1370" s="3"/>
      <c r="B1370" s="3"/>
      <c r="C1370" s="3"/>
      <c r="D1370" s="3"/>
      <c r="E1370" s="3"/>
      <c r="F1370" s="3"/>
      <c r="G1370" s="3"/>
      <c r="H1370" s="3"/>
      <c r="I1370" s="3"/>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c r="BA1370" s="3"/>
      <c r="BB1370" s="3"/>
      <c r="BC1370" s="3"/>
      <c r="BD1370" s="3"/>
    </row>
    <row r="1371" spans="1:56" hidden="1">
      <c r="A1371" s="3"/>
      <c r="B1371" s="3"/>
      <c r="C1371" s="3"/>
      <c r="D1371" s="3"/>
      <c r="E1371" s="3"/>
      <c r="F1371" s="3"/>
      <c r="G1371" s="3"/>
      <c r="H1371" s="3"/>
      <c r="I1371" s="3"/>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c r="BA1371" s="3"/>
      <c r="BB1371" s="3"/>
      <c r="BC1371" s="3"/>
      <c r="BD1371" s="3"/>
    </row>
    <row r="1372" spans="1:56" hidden="1">
      <c r="A1372" s="3"/>
      <c r="B1372" s="3"/>
      <c r="C1372" s="3"/>
      <c r="D1372" s="3"/>
      <c r="E1372" s="3"/>
      <c r="F1372" s="3"/>
      <c r="G1372" s="3"/>
      <c r="H1372" s="3"/>
      <c r="I1372" s="3"/>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c r="BA1372" s="3"/>
      <c r="BB1372" s="3"/>
      <c r="BC1372" s="3"/>
      <c r="BD1372" s="3"/>
    </row>
    <row r="1373" spans="1:56" hidden="1">
      <c r="A1373" s="3"/>
      <c r="B1373" s="3"/>
      <c r="C1373" s="3"/>
      <c r="D1373" s="3"/>
      <c r="E1373" s="3"/>
      <c r="F1373" s="3"/>
      <c r="G1373" s="3"/>
      <c r="H1373" s="3"/>
      <c r="I1373" s="3"/>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c r="BA1373" s="3"/>
      <c r="BB1373" s="3"/>
      <c r="BC1373" s="3"/>
      <c r="BD1373" s="3"/>
    </row>
    <row r="1374" spans="1:56" hidden="1">
      <c r="A1374" s="3"/>
      <c r="B1374" s="3"/>
      <c r="C1374" s="3"/>
      <c r="D1374" s="3"/>
      <c r="E1374" s="3"/>
      <c r="F1374" s="3"/>
      <c r="G1374" s="3"/>
      <c r="H1374" s="3"/>
      <c r="I1374" s="3"/>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c r="BA1374" s="3"/>
      <c r="BB1374" s="3"/>
      <c r="BC1374" s="3"/>
      <c r="BD1374" s="3"/>
    </row>
    <row r="1375" spans="1:56" hidden="1">
      <c r="A1375" s="3"/>
      <c r="B1375" s="3"/>
      <c r="C1375" s="3"/>
      <c r="D1375" s="3"/>
      <c r="E1375" s="3"/>
      <c r="F1375" s="3"/>
      <c r="G1375" s="3"/>
      <c r="H1375" s="3"/>
      <c r="I1375" s="3"/>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c r="BA1375" s="3"/>
      <c r="BB1375" s="3"/>
      <c r="BC1375" s="3"/>
      <c r="BD1375" s="3"/>
    </row>
    <row r="1376" spans="1:56" hidden="1">
      <c r="A1376" s="3"/>
      <c r="B1376" s="3"/>
      <c r="C1376" s="3"/>
      <c r="D1376" s="3"/>
      <c r="E1376" s="3"/>
      <c r="F1376" s="3"/>
      <c r="G1376" s="3"/>
      <c r="H1376" s="3"/>
      <c r="I1376" s="3"/>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c r="BA1376" s="3"/>
      <c r="BB1376" s="3"/>
      <c r="BC1376" s="3"/>
      <c r="BD1376" s="3"/>
    </row>
    <row r="1377" spans="1:56" hidden="1">
      <c r="A1377" s="3"/>
      <c r="B1377" s="3"/>
      <c r="C1377" s="3"/>
      <c r="D1377" s="3"/>
      <c r="E1377" s="3"/>
      <c r="F1377" s="3"/>
      <c r="G1377" s="3"/>
      <c r="H1377" s="3"/>
      <c r="I1377" s="3"/>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c r="BA1377" s="3"/>
      <c r="BB1377" s="3"/>
      <c r="BC1377" s="3"/>
      <c r="BD1377" s="3"/>
    </row>
    <row r="1378" spans="1:56" hidden="1">
      <c r="A1378" s="3"/>
      <c r="B1378" s="3"/>
      <c r="C1378" s="3"/>
      <c r="D1378" s="3"/>
      <c r="E1378" s="3"/>
      <c r="F1378" s="3"/>
      <c r="G1378" s="3"/>
      <c r="H1378" s="3"/>
      <c r="I1378" s="3"/>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c r="BA1378" s="3"/>
      <c r="BB1378" s="3"/>
      <c r="BC1378" s="3"/>
      <c r="BD1378" s="3"/>
    </row>
    <row r="1379" spans="1:56" hidden="1">
      <c r="A1379" s="3"/>
      <c r="B1379" s="3"/>
      <c r="C1379" s="3"/>
      <c r="D1379" s="3"/>
      <c r="E1379" s="3"/>
      <c r="F1379" s="3"/>
      <c r="G1379" s="3"/>
      <c r="H1379" s="3"/>
      <c r="I1379" s="3"/>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c r="BA1379" s="3"/>
      <c r="BB1379" s="3"/>
      <c r="BC1379" s="3"/>
      <c r="BD1379" s="3"/>
    </row>
    <row r="1380" spans="1:56" hidden="1">
      <c r="A1380" s="3"/>
      <c r="B1380" s="3"/>
      <c r="C1380" s="3"/>
      <c r="D1380" s="3"/>
      <c r="E1380" s="3"/>
      <c r="F1380" s="3"/>
      <c r="G1380" s="3"/>
      <c r="H1380" s="3"/>
      <c r="I1380" s="3"/>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c r="BA1380" s="3"/>
      <c r="BB1380" s="3"/>
      <c r="BC1380" s="3"/>
      <c r="BD1380" s="3"/>
    </row>
    <row r="1381" spans="1:56" hidden="1">
      <c r="A1381" s="3"/>
      <c r="B1381" s="3"/>
      <c r="C1381" s="3"/>
      <c r="D1381" s="3"/>
      <c r="E1381" s="3"/>
      <c r="F1381" s="3"/>
      <c r="G1381" s="3"/>
      <c r="H1381" s="3"/>
      <c r="I1381" s="3"/>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c r="BA1381" s="3"/>
      <c r="BB1381" s="3"/>
      <c r="BC1381" s="3"/>
      <c r="BD1381" s="3"/>
    </row>
    <row r="1382" spans="1:56" hidden="1">
      <c r="A1382" s="3"/>
      <c r="B1382" s="3"/>
      <c r="C1382" s="3"/>
      <c r="D1382" s="3"/>
      <c r="E1382" s="3"/>
      <c r="F1382" s="3"/>
      <c r="G1382" s="3"/>
      <c r="H1382" s="3"/>
      <c r="I1382" s="3"/>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c r="BA1382" s="3"/>
      <c r="BB1382" s="3"/>
      <c r="BC1382" s="3"/>
      <c r="BD1382" s="3"/>
    </row>
    <row r="1383" spans="1:56" hidden="1">
      <c r="A1383" s="3"/>
      <c r="B1383" s="3"/>
      <c r="C1383" s="3"/>
      <c r="D1383" s="3"/>
      <c r="E1383" s="3"/>
      <c r="F1383" s="3"/>
      <c r="G1383" s="3"/>
      <c r="H1383" s="3"/>
      <c r="I1383" s="3"/>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c r="BA1383" s="3"/>
      <c r="BB1383" s="3"/>
      <c r="BC1383" s="3"/>
      <c r="BD1383" s="3"/>
    </row>
    <row r="1384" spans="1:56" hidden="1">
      <c r="A1384" s="3"/>
      <c r="B1384" s="3"/>
      <c r="C1384" s="3"/>
      <c r="D1384" s="3"/>
      <c r="E1384" s="3"/>
      <c r="F1384" s="3"/>
      <c r="G1384" s="3"/>
      <c r="H1384" s="3"/>
      <c r="I1384" s="3"/>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c r="BA1384" s="3"/>
      <c r="BB1384" s="3"/>
      <c r="BC1384" s="3"/>
      <c r="BD1384" s="3"/>
    </row>
    <row r="1385" spans="1:56" hidden="1">
      <c r="A1385" s="3"/>
      <c r="B1385" s="3"/>
      <c r="C1385" s="3"/>
      <c r="D1385" s="3"/>
      <c r="E1385" s="3"/>
      <c r="F1385" s="3"/>
      <c r="G1385" s="3"/>
      <c r="H1385" s="3"/>
      <c r="I1385" s="3"/>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c r="BA1385" s="3"/>
      <c r="BB1385" s="3"/>
      <c r="BC1385" s="3"/>
      <c r="BD1385" s="3"/>
    </row>
    <row r="1386" spans="1:56" hidden="1">
      <c r="A1386" s="3"/>
      <c r="B1386" s="3"/>
      <c r="C1386" s="3"/>
      <c r="D1386" s="3"/>
      <c r="E1386" s="3"/>
      <c r="F1386" s="3"/>
      <c r="G1386" s="3"/>
      <c r="H1386" s="3"/>
      <c r="I1386" s="3"/>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c r="BA1386" s="3"/>
      <c r="BB1386" s="3"/>
      <c r="BC1386" s="3"/>
      <c r="BD1386" s="3"/>
    </row>
    <row r="1387" spans="1:56" hidden="1">
      <c r="A1387" s="3"/>
      <c r="B1387" s="3"/>
      <c r="C1387" s="3"/>
      <c r="D1387" s="3"/>
      <c r="E1387" s="3"/>
      <c r="F1387" s="3"/>
      <c r="G1387" s="3"/>
      <c r="H1387" s="3"/>
      <c r="I1387" s="3"/>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c r="BA1387" s="3"/>
      <c r="BB1387" s="3"/>
      <c r="BC1387" s="3"/>
      <c r="BD1387" s="3"/>
    </row>
    <row r="1388" spans="1:56" hidden="1">
      <c r="A1388" s="3"/>
      <c r="B1388" s="3"/>
      <c r="C1388" s="3"/>
      <c r="D1388" s="3"/>
      <c r="E1388" s="3"/>
      <c r="F1388" s="3"/>
      <c r="G1388" s="3"/>
      <c r="H1388" s="3"/>
      <c r="I1388" s="3"/>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c r="BA1388" s="3"/>
      <c r="BB1388" s="3"/>
      <c r="BC1388" s="3"/>
      <c r="BD1388" s="3"/>
    </row>
    <row r="1389" spans="1:56" hidden="1">
      <c r="A1389" s="3"/>
      <c r="B1389" s="3"/>
      <c r="C1389" s="3"/>
      <c r="D1389" s="3"/>
      <c r="E1389" s="3"/>
      <c r="F1389" s="3"/>
      <c r="G1389" s="3"/>
      <c r="H1389" s="3"/>
      <c r="I1389" s="3"/>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c r="BA1389" s="3"/>
      <c r="BB1389" s="3"/>
      <c r="BC1389" s="3"/>
      <c r="BD1389" s="3"/>
    </row>
    <row r="1390" spans="1:56" hidden="1">
      <c r="A1390" s="3"/>
      <c r="B1390" s="3"/>
      <c r="C1390" s="3"/>
      <c r="D1390" s="3"/>
      <c r="E1390" s="3"/>
      <c r="F1390" s="3"/>
      <c r="G1390" s="3"/>
      <c r="H1390" s="3"/>
      <c r="I1390" s="3"/>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c r="BA1390" s="3"/>
      <c r="BB1390" s="3"/>
      <c r="BC1390" s="3"/>
      <c r="BD1390" s="3"/>
    </row>
    <row r="1391" spans="1:56" hidden="1">
      <c r="A1391" s="3"/>
      <c r="B1391" s="3"/>
      <c r="C1391" s="3"/>
      <c r="D1391" s="3"/>
      <c r="E1391" s="3"/>
      <c r="F1391" s="3"/>
      <c r="G1391" s="3"/>
      <c r="H1391" s="3"/>
      <c r="I1391" s="3"/>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c r="BA1391" s="3"/>
      <c r="BB1391" s="3"/>
      <c r="BC1391" s="3"/>
      <c r="BD1391" s="3"/>
    </row>
    <row r="1392" spans="1:56" hidden="1">
      <c r="A1392" s="3"/>
      <c r="B1392" s="3"/>
      <c r="C1392" s="3"/>
      <c r="D1392" s="3"/>
      <c r="E1392" s="3"/>
      <c r="F1392" s="3"/>
      <c r="G1392" s="3"/>
      <c r="H1392" s="3"/>
      <c r="I1392" s="3"/>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c r="BA1392" s="3"/>
      <c r="BB1392" s="3"/>
      <c r="BC1392" s="3"/>
      <c r="BD1392" s="3"/>
    </row>
    <row r="1393" spans="1:56" hidden="1">
      <c r="A1393" s="3"/>
      <c r="B1393" s="3"/>
      <c r="C1393" s="3"/>
      <c r="D1393" s="3"/>
      <c r="E1393" s="3"/>
      <c r="F1393" s="3"/>
      <c r="G1393" s="3"/>
      <c r="H1393" s="3"/>
      <c r="I1393" s="3"/>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c r="BA1393" s="3"/>
      <c r="BB1393" s="3"/>
      <c r="BC1393" s="3"/>
      <c r="BD1393" s="3"/>
    </row>
    <row r="1394" spans="1:56" hidden="1">
      <c r="A1394" s="3"/>
      <c r="B1394" s="3"/>
      <c r="C1394" s="3"/>
      <c r="D1394" s="3"/>
      <c r="E1394" s="3"/>
      <c r="F1394" s="3"/>
      <c r="G1394" s="3"/>
      <c r="H1394" s="3"/>
      <c r="I1394" s="3"/>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c r="BA1394" s="3"/>
      <c r="BB1394" s="3"/>
      <c r="BC1394" s="3"/>
      <c r="BD1394" s="3"/>
    </row>
    <row r="1395" spans="1:56" hidden="1">
      <c r="A1395" s="3"/>
      <c r="B1395" s="3"/>
      <c r="C1395" s="3"/>
      <c r="D1395" s="3"/>
      <c r="E1395" s="3"/>
      <c r="F1395" s="3"/>
      <c r="G1395" s="3"/>
      <c r="H1395" s="3"/>
      <c r="I1395" s="3"/>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c r="BA1395" s="3"/>
      <c r="BB1395" s="3"/>
      <c r="BC1395" s="3"/>
      <c r="BD1395" s="3"/>
    </row>
    <row r="1396" spans="1:56" hidden="1">
      <c r="A1396" s="3"/>
      <c r="B1396" s="3"/>
      <c r="C1396" s="3"/>
      <c r="D1396" s="3"/>
      <c r="E1396" s="3"/>
      <c r="F1396" s="3"/>
      <c r="G1396" s="3"/>
      <c r="H1396" s="3"/>
      <c r="I1396" s="3"/>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c r="BA1396" s="3"/>
      <c r="BB1396" s="3"/>
      <c r="BC1396" s="3"/>
      <c r="BD1396" s="3"/>
    </row>
    <row r="1397" spans="1:56" hidden="1">
      <c r="A1397" s="3"/>
      <c r="B1397" s="3"/>
      <c r="C1397" s="3"/>
      <c r="D1397" s="3"/>
      <c r="E1397" s="3"/>
      <c r="F1397" s="3"/>
      <c r="G1397" s="3"/>
      <c r="H1397" s="3"/>
      <c r="I1397" s="3"/>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c r="BA1397" s="3"/>
      <c r="BB1397" s="3"/>
      <c r="BC1397" s="3"/>
      <c r="BD1397" s="3"/>
    </row>
    <row r="1398" spans="1:56" hidden="1">
      <c r="A1398" s="3"/>
      <c r="B1398" s="3"/>
      <c r="C1398" s="3"/>
      <c r="D1398" s="3"/>
      <c r="E1398" s="3"/>
      <c r="F1398" s="3"/>
      <c r="G1398" s="3"/>
      <c r="H1398" s="3"/>
      <c r="I1398" s="3"/>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c r="BA1398" s="3"/>
      <c r="BB1398" s="3"/>
      <c r="BC1398" s="3"/>
      <c r="BD1398" s="3"/>
    </row>
    <row r="1399" spans="1:56" hidden="1">
      <c r="A1399" s="3"/>
      <c r="B1399" s="3"/>
      <c r="C1399" s="3"/>
      <c r="D1399" s="3"/>
      <c r="E1399" s="3"/>
      <c r="F1399" s="3"/>
      <c r="G1399" s="3"/>
      <c r="H1399" s="3"/>
      <c r="I1399" s="3"/>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c r="BA1399" s="3"/>
      <c r="BB1399" s="3"/>
      <c r="BC1399" s="3"/>
      <c r="BD1399" s="3"/>
    </row>
    <row r="1400" spans="1:56" hidden="1">
      <c r="A1400" s="3"/>
      <c r="B1400" s="3"/>
      <c r="C1400" s="3"/>
      <c r="D1400" s="3"/>
      <c r="E1400" s="3"/>
      <c r="F1400" s="3"/>
      <c r="G1400" s="3"/>
      <c r="H1400" s="3"/>
      <c r="I1400" s="3"/>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c r="BA1400" s="3"/>
      <c r="BB1400" s="3"/>
      <c r="BC1400" s="3"/>
      <c r="BD1400" s="3"/>
    </row>
    <row r="1401" spans="1:56" hidden="1">
      <c r="A1401" s="3"/>
      <c r="B1401" s="3"/>
      <c r="C1401" s="3"/>
      <c r="D1401" s="3"/>
      <c r="E1401" s="3"/>
      <c r="F1401" s="3"/>
      <c r="G1401" s="3"/>
      <c r="H1401" s="3"/>
      <c r="I1401" s="3"/>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c r="BA1401" s="3"/>
      <c r="BB1401" s="3"/>
      <c r="BC1401" s="3"/>
      <c r="BD1401" s="3"/>
    </row>
    <row r="1402" spans="1:56" hidden="1">
      <c r="A1402" s="3"/>
      <c r="B1402" s="3"/>
      <c r="C1402" s="3"/>
      <c r="D1402" s="3"/>
      <c r="E1402" s="3"/>
      <c r="F1402" s="3"/>
      <c r="G1402" s="3"/>
      <c r="H1402" s="3"/>
      <c r="I1402" s="3"/>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c r="BA1402" s="3"/>
      <c r="BB1402" s="3"/>
      <c r="BC1402" s="3"/>
      <c r="BD1402" s="3"/>
    </row>
    <row r="1403" spans="1:56" hidden="1">
      <c r="A1403" s="3"/>
      <c r="B1403" s="3"/>
      <c r="C1403" s="3"/>
      <c r="D1403" s="3"/>
      <c r="E1403" s="3"/>
      <c r="F1403" s="3"/>
      <c r="G1403" s="3"/>
      <c r="H1403" s="3"/>
      <c r="I1403" s="3"/>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c r="BA1403" s="3"/>
      <c r="BB1403" s="3"/>
      <c r="BC1403" s="3"/>
      <c r="BD1403" s="3"/>
    </row>
    <row r="1404" spans="1:56" hidden="1">
      <c r="A1404" s="3"/>
      <c r="B1404" s="3"/>
      <c r="C1404" s="3"/>
      <c r="D1404" s="3"/>
      <c r="E1404" s="3"/>
      <c r="F1404" s="3"/>
      <c r="G1404" s="3"/>
      <c r="H1404" s="3"/>
      <c r="I1404" s="3"/>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c r="BA1404" s="3"/>
      <c r="BB1404" s="3"/>
      <c r="BC1404" s="3"/>
      <c r="BD1404" s="3"/>
    </row>
    <row r="1405" spans="1:56" hidden="1">
      <c r="A1405" s="3"/>
      <c r="B1405" s="3"/>
      <c r="C1405" s="3"/>
      <c r="D1405" s="3"/>
      <c r="E1405" s="3"/>
      <c r="F1405" s="3"/>
      <c r="G1405" s="3"/>
      <c r="H1405" s="3"/>
      <c r="I1405" s="3"/>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c r="BA1405" s="3"/>
      <c r="BB1405" s="3"/>
      <c r="BC1405" s="3"/>
      <c r="BD1405" s="3"/>
    </row>
    <row r="1406" spans="1:56" hidden="1">
      <c r="A1406" s="3"/>
      <c r="B1406" s="3"/>
      <c r="C1406" s="3"/>
      <c r="D1406" s="3"/>
      <c r="E1406" s="3"/>
      <c r="F1406" s="3"/>
      <c r="G1406" s="3"/>
      <c r="H1406" s="3"/>
      <c r="I1406" s="3"/>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c r="BA1406" s="3"/>
      <c r="BB1406" s="3"/>
      <c r="BC1406" s="3"/>
      <c r="BD1406" s="3"/>
    </row>
    <row r="1407" spans="1:56" hidden="1">
      <c r="A1407" s="3"/>
      <c r="B1407" s="3"/>
      <c r="C1407" s="3"/>
      <c r="D1407" s="3"/>
      <c r="E1407" s="3"/>
      <c r="F1407" s="3"/>
      <c r="G1407" s="3"/>
      <c r="H1407" s="3"/>
      <c r="I1407" s="3"/>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c r="BA1407" s="3"/>
      <c r="BB1407" s="3"/>
      <c r="BC1407" s="3"/>
      <c r="BD1407" s="3"/>
    </row>
    <row r="1408" spans="1:56" hidden="1">
      <c r="A1408" s="3"/>
      <c r="B1408" s="3"/>
      <c r="C1408" s="3"/>
      <c r="D1408" s="3"/>
      <c r="E1408" s="3"/>
      <c r="F1408" s="3"/>
      <c r="G1408" s="3"/>
      <c r="H1408" s="3"/>
      <c r="I1408" s="3"/>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c r="BA1408" s="3"/>
      <c r="BB1408" s="3"/>
      <c r="BC1408" s="3"/>
      <c r="BD1408" s="3"/>
    </row>
    <row r="1409" spans="1:56" hidden="1">
      <c r="A1409" s="3"/>
      <c r="B1409" s="3"/>
      <c r="C1409" s="3"/>
      <c r="D1409" s="3"/>
      <c r="E1409" s="3"/>
      <c r="F1409" s="3"/>
      <c r="G1409" s="3"/>
      <c r="H1409" s="3"/>
      <c r="I1409" s="3"/>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c r="BA1409" s="3"/>
      <c r="BB1409" s="3"/>
      <c r="BC1409" s="3"/>
      <c r="BD1409" s="3"/>
    </row>
    <row r="1410" spans="1:56" hidden="1">
      <c r="A1410" s="3"/>
      <c r="B1410" s="3"/>
      <c r="C1410" s="3"/>
      <c r="D1410" s="3"/>
      <c r="E1410" s="3"/>
      <c r="F1410" s="3"/>
      <c r="G1410" s="3"/>
      <c r="H1410" s="3"/>
      <c r="I1410" s="3"/>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c r="BA1410" s="3"/>
      <c r="BB1410" s="3"/>
      <c r="BC1410" s="3"/>
      <c r="BD1410" s="3"/>
    </row>
    <row r="1411" spans="1:56" hidden="1">
      <c r="A1411" s="3"/>
      <c r="B1411" s="3"/>
      <c r="C1411" s="3"/>
      <c r="D1411" s="3"/>
      <c r="E1411" s="3"/>
      <c r="F1411" s="3"/>
      <c r="G1411" s="3"/>
      <c r="H1411" s="3"/>
      <c r="I1411" s="3"/>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c r="BA1411" s="3"/>
      <c r="BB1411" s="3"/>
      <c r="BC1411" s="3"/>
      <c r="BD1411" s="3"/>
    </row>
    <row r="1412" spans="1:56" hidden="1">
      <c r="A1412" s="3"/>
      <c r="B1412" s="3"/>
      <c r="C1412" s="3"/>
      <c r="D1412" s="3"/>
      <c r="E1412" s="3"/>
      <c r="F1412" s="3"/>
      <c r="G1412" s="3"/>
      <c r="H1412" s="3"/>
      <c r="I1412" s="3"/>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c r="BA1412" s="3"/>
      <c r="BB1412" s="3"/>
      <c r="BC1412" s="3"/>
      <c r="BD1412" s="3"/>
    </row>
    <row r="1413" spans="1:56" hidden="1">
      <c r="A1413" s="3"/>
      <c r="B1413" s="3"/>
      <c r="C1413" s="3"/>
      <c r="D1413" s="3"/>
      <c r="E1413" s="3"/>
      <c r="F1413" s="3"/>
      <c r="G1413" s="3"/>
      <c r="H1413" s="3"/>
      <c r="I1413" s="3"/>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c r="BA1413" s="3"/>
      <c r="BB1413" s="3"/>
      <c r="BC1413" s="3"/>
      <c r="BD1413" s="3"/>
    </row>
    <row r="1414" spans="1:56" hidden="1">
      <c r="A1414" s="3"/>
      <c r="B1414" s="3"/>
      <c r="C1414" s="3"/>
      <c r="D1414" s="3"/>
      <c r="E1414" s="3"/>
      <c r="F1414" s="3"/>
      <c r="G1414" s="3"/>
      <c r="H1414" s="3"/>
      <c r="I1414" s="3"/>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c r="BA1414" s="3"/>
      <c r="BB1414" s="3"/>
      <c r="BC1414" s="3"/>
      <c r="BD1414" s="3"/>
    </row>
    <row r="1415" spans="1:56" hidden="1">
      <c r="A1415" s="3"/>
      <c r="B1415" s="3"/>
      <c r="C1415" s="3"/>
      <c r="D1415" s="3"/>
      <c r="E1415" s="3"/>
      <c r="F1415" s="3"/>
      <c r="G1415" s="3"/>
      <c r="H1415" s="3"/>
      <c r="I1415" s="3"/>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c r="BA1415" s="3"/>
      <c r="BB1415" s="3"/>
      <c r="BC1415" s="3"/>
      <c r="BD1415" s="3"/>
    </row>
    <row r="1416" spans="1:56" hidden="1">
      <c r="A1416" s="3"/>
      <c r="B1416" s="3"/>
      <c r="C1416" s="3"/>
      <c r="D1416" s="3"/>
      <c r="E1416" s="3"/>
      <c r="F1416" s="3"/>
      <c r="G1416" s="3"/>
      <c r="H1416" s="3"/>
      <c r="I1416" s="3"/>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c r="BA1416" s="3"/>
      <c r="BB1416" s="3"/>
      <c r="BC1416" s="3"/>
      <c r="BD1416" s="3"/>
    </row>
    <row r="1417" spans="1:56" hidden="1">
      <c r="A1417" s="3"/>
      <c r="B1417" s="3"/>
      <c r="C1417" s="3"/>
      <c r="D1417" s="3"/>
      <c r="E1417" s="3"/>
      <c r="F1417" s="3"/>
      <c r="G1417" s="3"/>
      <c r="H1417" s="3"/>
      <c r="I1417" s="3"/>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c r="BA1417" s="3"/>
      <c r="BB1417" s="3"/>
      <c r="BC1417" s="3"/>
      <c r="BD1417" s="3"/>
    </row>
    <row r="1418" spans="1:56" hidden="1">
      <c r="A1418" s="3"/>
      <c r="B1418" s="3"/>
      <c r="C1418" s="3"/>
      <c r="D1418" s="3"/>
      <c r="E1418" s="3"/>
      <c r="F1418" s="3"/>
      <c r="G1418" s="3"/>
      <c r="H1418" s="3"/>
      <c r="I1418" s="3"/>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c r="BA1418" s="3"/>
      <c r="BB1418" s="3"/>
      <c r="BC1418" s="3"/>
      <c r="BD1418" s="3"/>
    </row>
    <row r="1419" spans="1:56" hidden="1">
      <c r="A1419" s="3"/>
      <c r="B1419" s="3"/>
      <c r="C1419" s="3"/>
      <c r="D1419" s="3"/>
      <c r="E1419" s="3"/>
      <c r="F1419" s="3"/>
      <c r="G1419" s="3"/>
      <c r="H1419" s="3"/>
      <c r="I1419" s="3"/>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c r="BA1419" s="3"/>
      <c r="BB1419" s="3"/>
      <c r="BC1419" s="3"/>
      <c r="BD1419" s="3"/>
    </row>
    <row r="1420" spans="1:56" hidden="1">
      <c r="A1420" s="3"/>
      <c r="B1420" s="3"/>
      <c r="C1420" s="3"/>
      <c r="D1420" s="3"/>
      <c r="E1420" s="3"/>
      <c r="F1420" s="3"/>
      <c r="G1420" s="3"/>
      <c r="H1420" s="3"/>
      <c r="I1420" s="3"/>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c r="BA1420" s="3"/>
      <c r="BB1420" s="3"/>
      <c r="BC1420" s="3"/>
      <c r="BD1420" s="3"/>
    </row>
    <row r="1421" spans="1:56" hidden="1">
      <c r="A1421" s="3"/>
      <c r="B1421" s="3"/>
      <c r="C1421" s="3"/>
      <c r="D1421" s="3"/>
      <c r="E1421" s="3"/>
      <c r="F1421" s="3"/>
      <c r="G1421" s="3"/>
      <c r="H1421" s="3"/>
      <c r="I1421" s="3"/>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c r="BA1421" s="3"/>
      <c r="BB1421" s="3"/>
      <c r="BC1421" s="3"/>
      <c r="BD1421" s="3"/>
    </row>
    <row r="1422" spans="1:56" hidden="1">
      <c r="A1422" s="3"/>
      <c r="B1422" s="3"/>
      <c r="C1422" s="3"/>
      <c r="D1422" s="3"/>
      <c r="E1422" s="3"/>
      <c r="F1422" s="3"/>
      <c r="G1422" s="3"/>
      <c r="H1422" s="3"/>
      <c r="I1422" s="3"/>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c r="BA1422" s="3"/>
      <c r="BB1422" s="3"/>
      <c r="BC1422" s="3"/>
      <c r="BD1422" s="3"/>
    </row>
    <row r="1423" spans="1:56" hidden="1">
      <c r="A1423" s="3"/>
      <c r="B1423" s="3"/>
      <c r="C1423" s="3"/>
      <c r="D1423" s="3"/>
      <c r="E1423" s="3"/>
      <c r="F1423" s="3"/>
      <c r="G1423" s="3"/>
      <c r="H1423" s="3"/>
      <c r="I1423" s="3"/>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c r="BA1423" s="3"/>
      <c r="BB1423" s="3"/>
      <c r="BC1423" s="3"/>
      <c r="BD1423" s="3"/>
    </row>
    <row r="1424" spans="1:56" hidden="1">
      <c r="A1424" s="3"/>
      <c r="B1424" s="3"/>
      <c r="C1424" s="3"/>
      <c r="D1424" s="3"/>
      <c r="E1424" s="3"/>
      <c r="F1424" s="3"/>
      <c r="G1424" s="3"/>
      <c r="H1424" s="3"/>
      <c r="I1424" s="3"/>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c r="BA1424" s="3"/>
      <c r="BB1424" s="3"/>
      <c r="BC1424" s="3"/>
      <c r="BD1424" s="3"/>
    </row>
    <row r="1425" spans="1:56" hidden="1">
      <c r="A1425" s="3"/>
      <c r="B1425" s="3"/>
      <c r="C1425" s="3"/>
      <c r="D1425" s="3"/>
      <c r="E1425" s="3"/>
      <c r="F1425" s="3"/>
      <c r="G1425" s="3"/>
      <c r="H1425" s="3"/>
      <c r="I1425" s="3"/>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c r="BA1425" s="3"/>
      <c r="BB1425" s="3"/>
      <c r="BC1425" s="3"/>
      <c r="BD1425" s="3"/>
    </row>
    <row r="1426" spans="1:56" hidden="1">
      <c r="A1426" s="3"/>
      <c r="B1426" s="3"/>
      <c r="C1426" s="3"/>
      <c r="D1426" s="3"/>
      <c r="E1426" s="3"/>
      <c r="F1426" s="3"/>
      <c r="G1426" s="3"/>
      <c r="H1426" s="3"/>
      <c r="I1426" s="3"/>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c r="BA1426" s="3"/>
      <c r="BB1426" s="3"/>
      <c r="BC1426" s="3"/>
      <c r="BD1426" s="3"/>
    </row>
    <row r="1427" spans="1:56" hidden="1">
      <c r="A1427" s="3"/>
      <c r="B1427" s="3"/>
      <c r="C1427" s="3"/>
      <c r="D1427" s="3"/>
      <c r="E1427" s="3"/>
      <c r="F1427" s="3"/>
      <c r="G1427" s="3"/>
      <c r="H1427" s="3"/>
      <c r="I1427" s="3"/>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c r="BA1427" s="3"/>
      <c r="BB1427" s="3"/>
      <c r="BC1427" s="3"/>
      <c r="BD1427" s="3"/>
    </row>
    <row r="1428" spans="1:56" hidden="1">
      <c r="A1428" s="3"/>
      <c r="B1428" s="3"/>
      <c r="C1428" s="3"/>
      <c r="D1428" s="3"/>
      <c r="E1428" s="3"/>
      <c r="F1428" s="3"/>
      <c r="G1428" s="3"/>
      <c r="H1428" s="3"/>
      <c r="I1428" s="3"/>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c r="BA1428" s="3"/>
      <c r="BB1428" s="3"/>
      <c r="BC1428" s="3"/>
      <c r="BD1428" s="3"/>
    </row>
    <row r="1429" spans="1:56" hidden="1">
      <c r="A1429" s="3"/>
      <c r="B1429" s="3"/>
      <c r="C1429" s="3"/>
      <c r="D1429" s="3"/>
      <c r="E1429" s="3"/>
      <c r="F1429" s="3"/>
      <c r="G1429" s="3"/>
      <c r="H1429" s="3"/>
      <c r="I1429" s="3"/>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c r="BA1429" s="3"/>
      <c r="BB1429" s="3"/>
      <c r="BC1429" s="3"/>
      <c r="BD1429" s="3"/>
    </row>
    <row r="1430" spans="1:56" hidden="1">
      <c r="A1430" s="3"/>
      <c r="B1430" s="3"/>
      <c r="C1430" s="3"/>
      <c r="D1430" s="3"/>
      <c r="E1430" s="3"/>
      <c r="F1430" s="3"/>
      <c r="G1430" s="3"/>
      <c r="H1430" s="3"/>
      <c r="I1430" s="3"/>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c r="BA1430" s="3"/>
      <c r="BB1430" s="3"/>
      <c r="BC1430" s="3"/>
      <c r="BD1430" s="3"/>
    </row>
    <row r="1431" spans="1:56" hidden="1">
      <c r="A1431" s="3"/>
      <c r="B1431" s="3"/>
      <c r="C1431" s="3"/>
      <c r="D1431" s="3"/>
      <c r="E1431" s="3"/>
      <c r="F1431" s="3"/>
      <c r="G1431" s="3"/>
      <c r="H1431" s="3"/>
      <c r="I1431" s="3"/>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c r="BA1431" s="3"/>
      <c r="BB1431" s="3"/>
      <c r="BC1431" s="3"/>
      <c r="BD1431" s="3"/>
    </row>
    <row r="1432" spans="1:56" hidden="1">
      <c r="A1432" s="3"/>
      <c r="B1432" s="3"/>
      <c r="C1432" s="3"/>
      <c r="D1432" s="3"/>
      <c r="E1432" s="3"/>
      <c r="F1432" s="3"/>
      <c r="G1432" s="3"/>
      <c r="H1432" s="3"/>
      <c r="I1432" s="3"/>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c r="BA1432" s="3"/>
      <c r="BB1432" s="3"/>
      <c r="BC1432" s="3"/>
      <c r="BD1432" s="3"/>
    </row>
    <row r="1433" spans="1:56" hidden="1">
      <c r="A1433" s="3"/>
      <c r="B1433" s="3"/>
      <c r="C1433" s="3"/>
      <c r="D1433" s="3"/>
      <c r="E1433" s="3"/>
      <c r="F1433" s="3"/>
      <c r="G1433" s="3"/>
      <c r="H1433" s="3"/>
      <c r="I1433" s="3"/>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c r="BA1433" s="3"/>
      <c r="BB1433" s="3"/>
      <c r="BC1433" s="3"/>
      <c r="BD1433" s="3"/>
    </row>
    <row r="1434" spans="1:56" hidden="1">
      <c r="A1434" s="3"/>
      <c r="B1434" s="3"/>
      <c r="C1434" s="3"/>
      <c r="D1434" s="3"/>
      <c r="E1434" s="3"/>
      <c r="F1434" s="3"/>
      <c r="G1434" s="3"/>
      <c r="H1434" s="3"/>
      <c r="I1434" s="3"/>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c r="BA1434" s="3"/>
      <c r="BB1434" s="3"/>
      <c r="BC1434" s="3"/>
      <c r="BD1434" s="3"/>
    </row>
    <row r="1435" spans="1:56" hidden="1">
      <c r="A1435" s="3"/>
      <c r="B1435" s="3"/>
      <c r="C1435" s="3"/>
      <c r="D1435" s="3"/>
      <c r="E1435" s="3"/>
      <c r="F1435" s="3"/>
      <c r="G1435" s="3"/>
      <c r="H1435" s="3"/>
      <c r="I1435" s="3"/>
      <c r="J1435" s="3"/>
      <c r="K1435" s="3"/>
      <c r="L1435" s="3"/>
      <c r="M1435" s="3"/>
      <c r="N1435" s="3"/>
      <c r="O1435" s="3"/>
      <c r="P1435" s="3"/>
      <c r="Q1435" s="3"/>
      <c r="R1435" s="3"/>
      <c r="S1435" s="3"/>
      <c r="T1435" s="3"/>
      <c r="U1435" s="3"/>
      <c r="V1435" s="3"/>
      <c r="W1435" s="3"/>
      <c r="X1435" s="3"/>
      <c r="Y1435" s="3"/>
      <c r="Z1435" s="3"/>
      <c r="AA1435" s="3"/>
      <c r="AB1435" s="3"/>
      <c r="AC1435" s="3"/>
      <c r="AD1435" s="3"/>
      <c r="AE1435" s="3"/>
      <c r="AF1435" s="3"/>
      <c r="AG1435" s="3"/>
      <c r="AH1435" s="3"/>
      <c r="AI1435" s="3"/>
      <c r="AJ1435" s="3"/>
      <c r="AK1435" s="3"/>
      <c r="AL1435" s="3"/>
      <c r="AM1435" s="3"/>
      <c r="AN1435" s="3"/>
      <c r="AO1435" s="3"/>
      <c r="AP1435" s="3"/>
      <c r="AQ1435" s="3"/>
      <c r="AR1435" s="3"/>
      <c r="AS1435" s="3"/>
      <c r="AT1435" s="3"/>
      <c r="AU1435" s="3"/>
      <c r="AV1435" s="3"/>
      <c r="AW1435" s="3"/>
      <c r="AX1435" s="3"/>
      <c r="AY1435" s="3"/>
      <c r="AZ1435" s="3"/>
      <c r="BA1435" s="3"/>
      <c r="BB1435" s="3"/>
      <c r="BC1435" s="3"/>
      <c r="BD1435" s="3"/>
    </row>
    <row r="1436" spans="1:56" hidden="1">
      <c r="A1436" s="3"/>
      <c r="B1436" s="3"/>
      <c r="C1436" s="3"/>
      <c r="D1436" s="3"/>
      <c r="E1436" s="3"/>
      <c r="F1436" s="3"/>
      <c r="G1436" s="3"/>
      <c r="H1436" s="3"/>
      <c r="I1436" s="3"/>
      <c r="J1436" s="3"/>
      <c r="K1436" s="3"/>
      <c r="L1436" s="3"/>
      <c r="M1436" s="3"/>
      <c r="N1436" s="3"/>
      <c r="O1436" s="3"/>
      <c r="P1436" s="3"/>
      <c r="Q1436" s="3"/>
      <c r="R1436" s="3"/>
      <c r="S1436" s="3"/>
      <c r="T1436" s="3"/>
      <c r="U1436" s="3"/>
      <c r="V1436" s="3"/>
      <c r="W1436" s="3"/>
      <c r="X1436" s="3"/>
      <c r="Y1436" s="3"/>
      <c r="Z1436" s="3"/>
      <c r="AA1436" s="3"/>
      <c r="AB1436" s="3"/>
      <c r="AC1436" s="3"/>
      <c r="AD1436" s="3"/>
      <c r="AE1436" s="3"/>
      <c r="AF1436" s="3"/>
      <c r="AG1436" s="3"/>
      <c r="AH1436" s="3"/>
      <c r="AI1436" s="3"/>
      <c r="AJ1436" s="3"/>
      <c r="AK1436" s="3"/>
      <c r="AL1436" s="3"/>
      <c r="AM1436" s="3"/>
      <c r="AN1436" s="3"/>
      <c r="AO1436" s="3"/>
      <c r="AP1436" s="3"/>
      <c r="AQ1436" s="3"/>
      <c r="AR1436" s="3"/>
      <c r="AS1436" s="3"/>
      <c r="AT1436" s="3"/>
      <c r="AU1436" s="3"/>
      <c r="AV1436" s="3"/>
      <c r="AW1436" s="3"/>
      <c r="AX1436" s="3"/>
      <c r="AY1436" s="3"/>
      <c r="AZ1436" s="3"/>
      <c r="BA1436" s="3"/>
      <c r="BB1436" s="3"/>
      <c r="BC1436" s="3"/>
      <c r="BD1436" s="3"/>
    </row>
    <row r="1437" spans="1:56" hidden="1">
      <c r="A1437" s="3"/>
      <c r="B1437" s="3"/>
      <c r="C1437" s="3"/>
      <c r="D1437" s="3"/>
      <c r="E1437" s="3"/>
      <c r="F1437" s="3"/>
      <c r="G1437" s="3"/>
      <c r="H1437" s="3"/>
      <c r="I1437" s="3"/>
      <c r="J1437" s="3"/>
      <c r="K1437" s="3"/>
      <c r="L1437" s="3"/>
      <c r="M1437" s="3"/>
      <c r="N1437" s="3"/>
      <c r="O1437" s="3"/>
      <c r="P1437" s="3"/>
      <c r="Q1437" s="3"/>
      <c r="R1437" s="3"/>
      <c r="S1437" s="3"/>
      <c r="T1437" s="3"/>
      <c r="U1437" s="3"/>
      <c r="V1437" s="3"/>
      <c r="W1437" s="3"/>
      <c r="X1437" s="3"/>
      <c r="Y1437" s="3"/>
      <c r="Z1437" s="3"/>
      <c r="AA1437" s="3"/>
      <c r="AB1437" s="3"/>
      <c r="AC1437" s="3"/>
      <c r="AD1437" s="3"/>
      <c r="AE1437" s="3"/>
      <c r="AF1437" s="3"/>
      <c r="AG1437" s="3"/>
      <c r="AH1437" s="3"/>
      <c r="AI1437" s="3"/>
      <c r="AJ1437" s="3"/>
      <c r="AK1437" s="3"/>
      <c r="AL1437" s="3"/>
      <c r="AM1437" s="3"/>
      <c r="AN1437" s="3"/>
      <c r="AO1437" s="3"/>
      <c r="AP1437" s="3"/>
      <c r="AQ1437" s="3"/>
      <c r="AR1437" s="3"/>
      <c r="AS1437" s="3"/>
      <c r="AT1437" s="3"/>
      <c r="AU1437" s="3"/>
      <c r="AV1437" s="3"/>
      <c r="AW1437" s="3"/>
      <c r="AX1437" s="3"/>
      <c r="AY1437" s="3"/>
      <c r="AZ1437" s="3"/>
      <c r="BA1437" s="3"/>
      <c r="BB1437" s="3"/>
      <c r="BC1437" s="3"/>
      <c r="BD1437" s="3"/>
    </row>
    <row r="1438" spans="1:56" hidden="1">
      <c r="A1438" s="3"/>
      <c r="B1438" s="3"/>
      <c r="C1438" s="3"/>
      <c r="D1438" s="3"/>
      <c r="E1438" s="3"/>
      <c r="F1438" s="3"/>
      <c r="G1438" s="3"/>
      <c r="H1438" s="3"/>
      <c r="I1438" s="3"/>
      <c r="J1438" s="3"/>
      <c r="K1438" s="3"/>
      <c r="L1438" s="3"/>
      <c r="M1438" s="3"/>
      <c r="N1438" s="3"/>
      <c r="O1438" s="3"/>
      <c r="P1438" s="3"/>
      <c r="Q1438" s="3"/>
      <c r="R1438" s="3"/>
      <c r="S1438" s="3"/>
      <c r="T1438" s="3"/>
      <c r="U1438" s="3"/>
      <c r="V1438" s="3"/>
      <c r="W1438" s="3"/>
      <c r="X1438" s="3"/>
      <c r="Y1438" s="3"/>
      <c r="Z1438" s="3"/>
      <c r="AA1438" s="3"/>
      <c r="AB1438" s="3"/>
      <c r="AC1438" s="3"/>
      <c r="AD1438" s="3"/>
      <c r="AE1438" s="3"/>
      <c r="AF1438" s="3"/>
      <c r="AG1438" s="3"/>
      <c r="AH1438" s="3"/>
      <c r="AI1438" s="3"/>
      <c r="AJ1438" s="3"/>
      <c r="AK1438" s="3"/>
      <c r="AL1438" s="3"/>
      <c r="AM1438" s="3"/>
      <c r="AN1438" s="3"/>
      <c r="AO1438" s="3"/>
      <c r="AP1438" s="3"/>
      <c r="AQ1438" s="3"/>
      <c r="AR1438" s="3"/>
      <c r="AS1438" s="3"/>
      <c r="AT1438" s="3"/>
      <c r="AU1438" s="3"/>
      <c r="AV1438" s="3"/>
      <c r="AW1438" s="3"/>
      <c r="AX1438" s="3"/>
      <c r="AY1438" s="3"/>
      <c r="AZ1438" s="3"/>
      <c r="BA1438" s="3"/>
      <c r="BB1438" s="3"/>
      <c r="BC1438" s="3"/>
      <c r="BD1438" s="3"/>
    </row>
    <row r="1439" spans="1:56" hidden="1">
      <c r="A1439" s="3"/>
      <c r="B1439" s="3"/>
      <c r="C1439" s="3"/>
      <c r="D1439" s="3"/>
      <c r="E1439" s="3"/>
      <c r="F1439" s="3"/>
      <c r="G1439" s="3"/>
      <c r="H1439" s="3"/>
      <c r="I1439" s="3"/>
      <c r="J1439" s="3"/>
      <c r="K1439" s="3"/>
      <c r="L1439" s="3"/>
      <c r="M1439" s="3"/>
      <c r="N1439" s="3"/>
      <c r="O1439" s="3"/>
      <c r="P1439" s="3"/>
      <c r="Q1439" s="3"/>
      <c r="R1439" s="3"/>
      <c r="S1439" s="3"/>
      <c r="T1439" s="3"/>
      <c r="U1439" s="3"/>
      <c r="V1439" s="3"/>
      <c r="W1439" s="3"/>
      <c r="X1439" s="3"/>
      <c r="Y1439" s="3"/>
      <c r="Z1439" s="3"/>
      <c r="AA1439" s="3"/>
      <c r="AB1439" s="3"/>
      <c r="AC1439" s="3"/>
      <c r="AD1439" s="3"/>
      <c r="AE1439" s="3"/>
      <c r="AF1439" s="3"/>
      <c r="AG1439" s="3"/>
      <c r="AH1439" s="3"/>
      <c r="AI1439" s="3"/>
      <c r="AJ1439" s="3"/>
      <c r="AK1439" s="3"/>
      <c r="AL1439" s="3"/>
      <c r="AM1439" s="3"/>
      <c r="AN1439" s="3"/>
      <c r="AO1439" s="3"/>
      <c r="AP1439" s="3"/>
      <c r="AQ1439" s="3"/>
      <c r="AR1439" s="3"/>
      <c r="AS1439" s="3"/>
      <c r="AT1439" s="3"/>
      <c r="AU1439" s="3"/>
      <c r="AV1439" s="3"/>
      <c r="AW1439" s="3"/>
      <c r="AX1439" s="3"/>
      <c r="AY1439" s="3"/>
      <c r="AZ1439" s="3"/>
      <c r="BA1439" s="3"/>
      <c r="BB1439" s="3"/>
      <c r="BC1439" s="3"/>
      <c r="BD1439" s="3"/>
    </row>
    <row r="1440" spans="1:56" hidden="1">
      <c r="A1440" s="3"/>
      <c r="B1440" s="3"/>
      <c r="C1440" s="3"/>
      <c r="D1440" s="3"/>
      <c r="E1440" s="3"/>
      <c r="F1440" s="3"/>
      <c r="G1440" s="3"/>
      <c r="H1440" s="3"/>
      <c r="I1440" s="3"/>
      <c r="J1440" s="3"/>
      <c r="K1440" s="3"/>
      <c r="L1440" s="3"/>
      <c r="M1440" s="3"/>
      <c r="N1440" s="3"/>
      <c r="O1440" s="3"/>
      <c r="P1440" s="3"/>
      <c r="Q1440" s="3"/>
      <c r="R1440" s="3"/>
      <c r="S1440" s="3"/>
      <c r="T1440" s="3"/>
      <c r="U1440" s="3"/>
      <c r="V1440" s="3"/>
      <c r="W1440" s="3"/>
      <c r="X1440" s="3"/>
      <c r="Y1440" s="3"/>
      <c r="Z1440" s="3"/>
      <c r="AA1440" s="3"/>
      <c r="AB1440" s="3"/>
      <c r="AC1440" s="3"/>
      <c r="AD1440" s="3"/>
      <c r="AE1440" s="3"/>
      <c r="AF1440" s="3"/>
      <c r="AG1440" s="3"/>
      <c r="AH1440" s="3"/>
      <c r="AI1440" s="3"/>
      <c r="AJ1440" s="3"/>
      <c r="AK1440" s="3"/>
      <c r="AL1440" s="3"/>
      <c r="AM1440" s="3"/>
      <c r="AN1440" s="3"/>
      <c r="AO1440" s="3"/>
      <c r="AP1440" s="3"/>
      <c r="AQ1440" s="3"/>
      <c r="AR1440" s="3"/>
      <c r="AS1440" s="3"/>
      <c r="AT1440" s="3"/>
      <c r="AU1440" s="3"/>
      <c r="AV1440" s="3"/>
      <c r="AW1440" s="3"/>
      <c r="AX1440" s="3"/>
      <c r="AY1440" s="3"/>
      <c r="AZ1440" s="3"/>
      <c r="BA1440" s="3"/>
      <c r="BB1440" s="3"/>
      <c r="BC1440" s="3"/>
      <c r="BD1440" s="3"/>
    </row>
    <row r="1441" spans="1:56" hidden="1">
      <c r="A1441" s="3"/>
      <c r="B1441" s="3"/>
      <c r="C1441" s="3"/>
      <c r="D1441" s="3"/>
      <c r="E1441" s="3"/>
      <c r="F1441" s="3"/>
      <c r="G1441" s="3"/>
      <c r="H1441" s="3"/>
      <c r="I1441" s="3"/>
      <c r="J1441" s="3"/>
      <c r="K1441" s="3"/>
      <c r="L1441" s="3"/>
      <c r="M1441" s="3"/>
      <c r="N1441" s="3"/>
      <c r="O1441" s="3"/>
      <c r="P1441" s="3"/>
      <c r="Q1441" s="3"/>
      <c r="R1441" s="3"/>
      <c r="S1441" s="3"/>
      <c r="T1441" s="3"/>
      <c r="U1441" s="3"/>
      <c r="V1441" s="3"/>
      <c r="W1441" s="3"/>
      <c r="X1441" s="3"/>
      <c r="Y1441" s="3"/>
      <c r="Z1441" s="3"/>
      <c r="AA1441" s="3"/>
      <c r="AB1441" s="3"/>
      <c r="AC1441" s="3"/>
      <c r="AD1441" s="3"/>
      <c r="AE1441" s="3"/>
      <c r="AF1441" s="3"/>
      <c r="AG1441" s="3"/>
      <c r="AH1441" s="3"/>
      <c r="AI1441" s="3"/>
      <c r="AJ1441" s="3"/>
      <c r="AK1441" s="3"/>
      <c r="AL1441" s="3"/>
      <c r="AM1441" s="3"/>
      <c r="AN1441" s="3"/>
      <c r="AO1441" s="3"/>
      <c r="AP1441" s="3"/>
      <c r="AQ1441" s="3"/>
      <c r="AR1441" s="3"/>
      <c r="AS1441" s="3"/>
      <c r="AT1441" s="3"/>
      <c r="AU1441" s="3"/>
      <c r="AV1441" s="3"/>
      <c r="AW1441" s="3"/>
      <c r="AX1441" s="3"/>
      <c r="AY1441" s="3"/>
      <c r="AZ1441" s="3"/>
      <c r="BA1441" s="3"/>
      <c r="BB1441" s="3"/>
      <c r="BC1441" s="3"/>
      <c r="BD1441" s="3"/>
    </row>
    <row r="1442" spans="1:56" hidden="1">
      <c r="A1442" s="3"/>
      <c r="B1442" s="3"/>
      <c r="C1442" s="3"/>
      <c r="D1442" s="3"/>
      <c r="E1442" s="3"/>
      <c r="F1442" s="3"/>
      <c r="G1442" s="3"/>
      <c r="H1442" s="3"/>
      <c r="I1442" s="3"/>
      <c r="J1442" s="3"/>
      <c r="K1442" s="3"/>
      <c r="L1442" s="3"/>
      <c r="M1442" s="3"/>
      <c r="N1442" s="3"/>
      <c r="O1442" s="3"/>
      <c r="P1442" s="3"/>
      <c r="Q1442" s="3"/>
      <c r="R1442" s="3"/>
      <c r="S1442" s="3"/>
      <c r="T1442" s="3"/>
      <c r="U1442" s="3"/>
      <c r="V1442" s="3"/>
      <c r="W1442" s="3"/>
      <c r="X1442" s="3"/>
      <c r="Y1442" s="3"/>
      <c r="Z1442" s="3"/>
      <c r="AA1442" s="3"/>
      <c r="AB1442" s="3"/>
      <c r="AC1442" s="3"/>
      <c r="AD1442" s="3"/>
      <c r="AE1442" s="3"/>
      <c r="AF1442" s="3"/>
      <c r="AG1442" s="3"/>
      <c r="AH1442" s="3"/>
      <c r="AI1442" s="3"/>
      <c r="AJ1442" s="3"/>
      <c r="AK1442" s="3"/>
      <c r="AL1442" s="3"/>
      <c r="AM1442" s="3"/>
      <c r="AN1442" s="3"/>
      <c r="AO1442" s="3"/>
      <c r="AP1442" s="3"/>
      <c r="AQ1442" s="3"/>
      <c r="AR1442" s="3"/>
      <c r="AS1442" s="3"/>
      <c r="AT1442" s="3"/>
      <c r="AU1442" s="3"/>
      <c r="AV1442" s="3"/>
      <c r="AW1442" s="3"/>
      <c r="AX1442" s="3"/>
      <c r="AY1442" s="3"/>
      <c r="AZ1442" s="3"/>
      <c r="BA1442" s="3"/>
      <c r="BB1442" s="3"/>
      <c r="BC1442" s="3"/>
      <c r="BD1442" s="3"/>
    </row>
    <row r="1443" spans="1:56" hidden="1">
      <c r="A1443" s="3"/>
      <c r="B1443" s="3"/>
      <c r="C1443" s="3"/>
      <c r="D1443" s="3"/>
      <c r="E1443" s="3"/>
      <c r="F1443" s="3"/>
      <c r="G1443" s="3"/>
      <c r="H1443" s="3"/>
      <c r="I1443" s="3"/>
      <c r="J1443" s="3"/>
      <c r="K1443" s="3"/>
      <c r="L1443" s="3"/>
      <c r="M1443" s="3"/>
      <c r="N1443" s="3"/>
      <c r="O1443" s="3"/>
      <c r="P1443" s="3"/>
      <c r="Q1443" s="3"/>
      <c r="R1443" s="3"/>
      <c r="S1443" s="3"/>
      <c r="T1443" s="3"/>
      <c r="U1443" s="3"/>
      <c r="V1443" s="3"/>
      <c r="W1443" s="3"/>
      <c r="X1443" s="3"/>
      <c r="Y1443" s="3"/>
      <c r="Z1443" s="3"/>
      <c r="AA1443" s="3"/>
      <c r="AB1443" s="3"/>
      <c r="AC1443" s="3"/>
      <c r="AD1443" s="3"/>
      <c r="AE1443" s="3"/>
      <c r="AF1443" s="3"/>
      <c r="AG1443" s="3"/>
      <c r="AH1443" s="3"/>
      <c r="AI1443" s="3"/>
      <c r="AJ1443" s="3"/>
      <c r="AK1443" s="3"/>
      <c r="AL1443" s="3"/>
      <c r="AM1443" s="3"/>
      <c r="AN1443" s="3"/>
      <c r="AO1443" s="3"/>
      <c r="AP1443" s="3"/>
      <c r="AQ1443" s="3"/>
      <c r="AR1443" s="3"/>
      <c r="AS1443" s="3"/>
      <c r="AT1443" s="3"/>
      <c r="AU1443" s="3"/>
      <c r="AV1443" s="3"/>
      <c r="AW1443" s="3"/>
      <c r="AX1443" s="3"/>
      <c r="AY1443" s="3"/>
      <c r="AZ1443" s="3"/>
      <c r="BA1443" s="3"/>
      <c r="BB1443" s="3"/>
      <c r="BC1443" s="3"/>
      <c r="BD1443" s="3"/>
    </row>
    <row r="1444" spans="1:56" hidden="1">
      <c r="A1444" s="3"/>
      <c r="B1444" s="3"/>
      <c r="C1444" s="3"/>
      <c r="D1444" s="3"/>
      <c r="E1444" s="3"/>
      <c r="F1444" s="3"/>
      <c r="G1444" s="3"/>
      <c r="H1444" s="3"/>
      <c r="I1444" s="3"/>
      <c r="J1444" s="3"/>
      <c r="K1444" s="3"/>
      <c r="L1444" s="3"/>
      <c r="M1444" s="3"/>
      <c r="N1444" s="3"/>
      <c r="O1444" s="3"/>
      <c r="P1444" s="3"/>
      <c r="Q1444" s="3"/>
      <c r="R1444" s="3"/>
      <c r="S1444" s="3"/>
      <c r="T1444" s="3"/>
      <c r="U1444" s="3"/>
      <c r="V1444" s="3"/>
      <c r="W1444" s="3"/>
      <c r="X1444" s="3"/>
      <c r="Y1444" s="3"/>
      <c r="Z1444" s="3"/>
      <c r="AA1444" s="3"/>
      <c r="AB1444" s="3"/>
      <c r="AC1444" s="3"/>
      <c r="AD1444" s="3"/>
      <c r="AE1444" s="3"/>
      <c r="AF1444" s="3"/>
      <c r="AG1444" s="3"/>
      <c r="AH1444" s="3"/>
      <c r="AI1444" s="3"/>
      <c r="AJ1444" s="3"/>
      <c r="AK1444" s="3"/>
      <c r="AL1444" s="3"/>
      <c r="AM1444" s="3"/>
      <c r="AN1444" s="3"/>
      <c r="AO1444" s="3"/>
      <c r="AP1444" s="3"/>
      <c r="AQ1444" s="3"/>
      <c r="AR1444" s="3"/>
      <c r="AS1444" s="3"/>
      <c r="AT1444" s="3"/>
      <c r="AU1444" s="3"/>
      <c r="AV1444" s="3"/>
      <c r="AW1444" s="3"/>
      <c r="AX1444" s="3"/>
      <c r="AY1444" s="3"/>
      <c r="AZ1444" s="3"/>
      <c r="BA1444" s="3"/>
      <c r="BB1444" s="3"/>
      <c r="BC1444" s="3"/>
      <c r="BD1444" s="3"/>
    </row>
    <row r="1445" spans="1:56" hidden="1">
      <c r="A1445" s="3"/>
      <c r="B1445" s="3"/>
      <c r="C1445" s="3"/>
      <c r="D1445" s="3"/>
      <c r="E1445" s="3"/>
      <c r="F1445" s="3"/>
      <c r="G1445" s="3"/>
      <c r="H1445" s="3"/>
      <c r="I1445" s="3"/>
      <c r="J1445" s="3"/>
      <c r="K1445" s="3"/>
      <c r="L1445" s="3"/>
      <c r="M1445" s="3"/>
      <c r="N1445" s="3"/>
      <c r="O1445" s="3"/>
      <c r="P1445" s="3"/>
      <c r="Q1445" s="3"/>
      <c r="R1445" s="3"/>
      <c r="S1445" s="3"/>
      <c r="T1445" s="3"/>
      <c r="U1445" s="3"/>
      <c r="V1445" s="3"/>
      <c r="W1445" s="3"/>
      <c r="X1445" s="3"/>
      <c r="Y1445" s="3"/>
      <c r="Z1445" s="3"/>
      <c r="AA1445" s="3"/>
      <c r="AB1445" s="3"/>
      <c r="AC1445" s="3"/>
      <c r="AD1445" s="3"/>
      <c r="AE1445" s="3"/>
      <c r="AF1445" s="3"/>
      <c r="AG1445" s="3"/>
      <c r="AH1445" s="3"/>
      <c r="AI1445" s="3"/>
      <c r="AJ1445" s="3"/>
      <c r="AK1445" s="3"/>
      <c r="AL1445" s="3"/>
      <c r="AM1445" s="3"/>
      <c r="AN1445" s="3"/>
      <c r="AO1445" s="3"/>
      <c r="AP1445" s="3"/>
      <c r="AQ1445" s="3"/>
      <c r="AR1445" s="3"/>
      <c r="AS1445" s="3"/>
      <c r="AT1445" s="3"/>
      <c r="AU1445" s="3"/>
      <c r="AV1445" s="3"/>
      <c r="AW1445" s="3"/>
      <c r="AX1445" s="3"/>
      <c r="AY1445" s="3"/>
      <c r="AZ1445" s="3"/>
      <c r="BA1445" s="3"/>
      <c r="BB1445" s="3"/>
      <c r="BC1445" s="3"/>
      <c r="BD1445" s="3"/>
    </row>
    <row r="1446" spans="1:56" hidden="1">
      <c r="A1446" s="3"/>
      <c r="B1446" s="3"/>
      <c r="C1446" s="3"/>
      <c r="D1446" s="3"/>
      <c r="E1446" s="3"/>
      <c r="F1446" s="3"/>
      <c r="G1446" s="3"/>
      <c r="H1446" s="3"/>
      <c r="I1446" s="3"/>
      <c r="J1446" s="3"/>
      <c r="K1446" s="3"/>
      <c r="L1446" s="3"/>
      <c r="M1446" s="3"/>
      <c r="N1446" s="3"/>
      <c r="O1446" s="3"/>
      <c r="P1446" s="3"/>
      <c r="Q1446" s="3"/>
      <c r="R1446" s="3"/>
      <c r="S1446" s="3"/>
      <c r="T1446" s="3"/>
      <c r="U1446" s="3"/>
      <c r="V1446" s="3"/>
      <c r="W1446" s="3"/>
      <c r="X1446" s="3"/>
      <c r="Y1446" s="3"/>
      <c r="Z1446" s="3"/>
      <c r="AA1446" s="3"/>
      <c r="AB1446" s="3"/>
      <c r="AC1446" s="3"/>
      <c r="AD1446" s="3"/>
      <c r="AE1446" s="3"/>
      <c r="AF1446" s="3"/>
      <c r="AG1446" s="3"/>
      <c r="AH1446" s="3"/>
      <c r="AI1446" s="3"/>
      <c r="AJ1446" s="3"/>
      <c r="AK1446" s="3"/>
      <c r="AL1446" s="3"/>
      <c r="AM1446" s="3"/>
      <c r="AN1446" s="3"/>
      <c r="AO1446" s="3"/>
      <c r="AP1446" s="3"/>
      <c r="AQ1446" s="3"/>
      <c r="AR1446" s="3"/>
      <c r="AS1446" s="3"/>
      <c r="AT1446" s="3"/>
      <c r="AU1446" s="3"/>
      <c r="AV1446" s="3"/>
      <c r="AW1446" s="3"/>
      <c r="AX1446" s="3"/>
      <c r="AY1446" s="3"/>
      <c r="AZ1446" s="3"/>
      <c r="BA1446" s="3"/>
      <c r="BB1446" s="3"/>
      <c r="BC1446" s="3"/>
      <c r="BD1446" s="3"/>
    </row>
    <row r="1447" spans="1:56" hidden="1">
      <c r="A1447" s="3"/>
      <c r="B1447" s="3"/>
      <c r="C1447" s="3"/>
      <c r="D1447" s="3"/>
      <c r="E1447" s="3"/>
      <c r="F1447" s="3"/>
      <c r="G1447" s="3"/>
      <c r="H1447" s="3"/>
      <c r="I1447" s="3"/>
      <c r="J1447" s="3"/>
      <c r="K1447" s="3"/>
      <c r="L1447" s="3"/>
      <c r="M1447" s="3"/>
      <c r="N1447" s="3"/>
      <c r="O1447" s="3"/>
      <c r="P1447" s="3"/>
      <c r="Q1447" s="3"/>
      <c r="R1447" s="3"/>
      <c r="S1447" s="3"/>
      <c r="T1447" s="3"/>
      <c r="U1447" s="3"/>
      <c r="V1447" s="3"/>
      <c r="W1447" s="3"/>
      <c r="X1447" s="3"/>
      <c r="Y1447" s="3"/>
      <c r="Z1447" s="3"/>
      <c r="AA1447" s="3"/>
      <c r="AB1447" s="3"/>
      <c r="AC1447" s="3"/>
      <c r="AD1447" s="3"/>
      <c r="AE1447" s="3"/>
      <c r="AF1447" s="3"/>
      <c r="AG1447" s="3"/>
      <c r="AH1447" s="3"/>
      <c r="AI1447" s="3"/>
      <c r="AJ1447" s="3"/>
      <c r="AK1447" s="3"/>
      <c r="AL1447" s="3"/>
      <c r="AM1447" s="3"/>
      <c r="AN1447" s="3"/>
      <c r="AO1447" s="3"/>
      <c r="AP1447" s="3"/>
      <c r="AQ1447" s="3"/>
      <c r="AR1447" s="3"/>
      <c r="AS1447" s="3"/>
      <c r="AT1447" s="3"/>
      <c r="AU1447" s="3"/>
      <c r="AV1447" s="3"/>
      <c r="AW1447" s="3"/>
      <c r="AX1447" s="3"/>
      <c r="AY1447" s="3"/>
      <c r="AZ1447" s="3"/>
      <c r="BA1447" s="3"/>
      <c r="BB1447" s="3"/>
      <c r="BC1447" s="3"/>
      <c r="BD1447" s="3"/>
    </row>
    <row r="1448" spans="1:56" hidden="1">
      <c r="A1448" s="3"/>
      <c r="B1448" s="3"/>
      <c r="C1448" s="3"/>
      <c r="D1448" s="3"/>
      <c r="E1448" s="3"/>
      <c r="F1448" s="3"/>
      <c r="G1448" s="3"/>
      <c r="H1448" s="3"/>
      <c r="I1448" s="3"/>
      <c r="J1448" s="3"/>
      <c r="K1448" s="3"/>
      <c r="L1448" s="3"/>
      <c r="M1448" s="3"/>
      <c r="N1448" s="3"/>
      <c r="O1448" s="3"/>
      <c r="P1448" s="3"/>
      <c r="Q1448" s="3"/>
      <c r="R1448" s="3"/>
      <c r="S1448" s="3"/>
      <c r="T1448" s="3"/>
      <c r="U1448" s="3"/>
      <c r="V1448" s="3"/>
      <c r="W1448" s="3"/>
      <c r="X1448" s="3"/>
      <c r="Y1448" s="3"/>
      <c r="Z1448" s="3"/>
      <c r="AA1448" s="3"/>
      <c r="AB1448" s="3"/>
      <c r="AC1448" s="3"/>
      <c r="AD1448" s="3"/>
      <c r="AE1448" s="3"/>
      <c r="AF1448" s="3"/>
      <c r="AG1448" s="3"/>
      <c r="AH1448" s="3"/>
      <c r="AI1448" s="3"/>
      <c r="AJ1448" s="3"/>
      <c r="AK1448" s="3"/>
      <c r="AL1448" s="3"/>
      <c r="AM1448" s="3"/>
      <c r="AN1448" s="3"/>
      <c r="AO1448" s="3"/>
      <c r="AP1448" s="3"/>
      <c r="AQ1448" s="3"/>
      <c r="AR1448" s="3"/>
      <c r="AS1448" s="3"/>
      <c r="AT1448" s="3"/>
      <c r="AU1448" s="3"/>
      <c r="AV1448" s="3"/>
      <c r="AW1448" s="3"/>
      <c r="AX1448" s="3"/>
      <c r="AY1448" s="3"/>
      <c r="AZ1448" s="3"/>
      <c r="BA1448" s="3"/>
      <c r="BB1448" s="3"/>
      <c r="BC1448" s="3"/>
      <c r="BD1448" s="3"/>
    </row>
    <row r="1449" spans="1:56" hidden="1">
      <c r="A1449" s="3"/>
      <c r="B1449" s="3"/>
      <c r="C1449" s="3"/>
      <c r="D1449" s="3"/>
      <c r="E1449" s="3"/>
      <c r="F1449" s="3"/>
      <c r="G1449" s="3"/>
      <c r="H1449" s="3"/>
      <c r="I1449" s="3"/>
      <c r="J1449" s="3"/>
      <c r="K1449" s="3"/>
      <c r="L1449" s="3"/>
      <c r="M1449" s="3"/>
      <c r="N1449" s="3"/>
      <c r="O1449" s="3"/>
      <c r="P1449" s="3"/>
      <c r="Q1449" s="3"/>
      <c r="R1449" s="3"/>
      <c r="S1449" s="3"/>
      <c r="T1449" s="3"/>
      <c r="U1449" s="3"/>
      <c r="V1449" s="3"/>
      <c r="W1449" s="3"/>
      <c r="X1449" s="3"/>
      <c r="Y1449" s="3"/>
      <c r="Z1449" s="3"/>
      <c r="AA1449" s="3"/>
      <c r="AB1449" s="3"/>
      <c r="AC1449" s="3"/>
      <c r="AD1449" s="3"/>
      <c r="AE1449" s="3"/>
      <c r="AF1449" s="3"/>
      <c r="AG1449" s="3"/>
      <c r="AH1449" s="3"/>
      <c r="AI1449" s="3"/>
      <c r="AJ1449" s="3"/>
      <c r="AK1449" s="3"/>
      <c r="AL1449" s="3"/>
      <c r="AM1449" s="3"/>
      <c r="AN1449" s="3"/>
      <c r="AO1449" s="3"/>
      <c r="AP1449" s="3"/>
      <c r="AQ1449" s="3"/>
      <c r="AR1449" s="3"/>
      <c r="AS1449" s="3"/>
      <c r="AT1449" s="3"/>
      <c r="AU1449" s="3"/>
      <c r="AV1449" s="3"/>
      <c r="AW1449" s="3"/>
      <c r="AX1449" s="3"/>
      <c r="AY1449" s="3"/>
      <c r="AZ1449" s="3"/>
      <c r="BA1449" s="3"/>
      <c r="BB1449" s="3"/>
      <c r="BC1449" s="3"/>
      <c r="BD1449" s="3"/>
    </row>
    <row r="1450" spans="1:56" hidden="1">
      <c r="A1450" s="3"/>
      <c r="B1450" s="3"/>
      <c r="C1450" s="3"/>
      <c r="D1450" s="3"/>
      <c r="E1450" s="3"/>
      <c r="F1450" s="3"/>
      <c r="G1450" s="3"/>
      <c r="H1450" s="3"/>
      <c r="I1450" s="3"/>
      <c r="J1450" s="3"/>
      <c r="K1450" s="3"/>
      <c r="L1450" s="3"/>
      <c r="M1450" s="3"/>
      <c r="N1450" s="3"/>
      <c r="O1450" s="3"/>
      <c r="P1450" s="3"/>
      <c r="Q1450" s="3"/>
      <c r="R1450" s="3"/>
      <c r="S1450" s="3"/>
      <c r="T1450" s="3"/>
      <c r="U1450" s="3"/>
      <c r="V1450" s="3"/>
      <c r="W1450" s="3"/>
      <c r="X1450" s="3"/>
      <c r="Y1450" s="3"/>
      <c r="Z1450" s="3"/>
      <c r="AA1450" s="3"/>
      <c r="AB1450" s="3"/>
      <c r="AC1450" s="3"/>
      <c r="AD1450" s="3"/>
      <c r="AE1450" s="3"/>
      <c r="AF1450" s="3"/>
      <c r="AG1450" s="3"/>
      <c r="AH1450" s="3"/>
      <c r="AI1450" s="3"/>
      <c r="AJ1450" s="3"/>
      <c r="AK1450" s="3"/>
      <c r="AL1450" s="3"/>
      <c r="AM1450" s="3"/>
      <c r="AN1450" s="3"/>
      <c r="AO1450" s="3"/>
      <c r="AP1450" s="3"/>
      <c r="AQ1450" s="3"/>
      <c r="AR1450" s="3"/>
      <c r="AS1450" s="3"/>
      <c r="AT1450" s="3"/>
      <c r="AU1450" s="3"/>
      <c r="AV1450" s="3"/>
      <c r="AW1450" s="3"/>
      <c r="AX1450" s="3"/>
      <c r="AY1450" s="3"/>
      <c r="AZ1450" s="3"/>
      <c r="BA1450" s="3"/>
      <c r="BB1450" s="3"/>
      <c r="BC1450" s="3"/>
      <c r="BD1450" s="3"/>
    </row>
    <row r="1451" spans="1:56" hidden="1">
      <c r="A1451" s="3"/>
      <c r="B1451" s="3"/>
      <c r="C1451" s="3"/>
      <c r="D1451" s="3"/>
      <c r="E1451" s="3"/>
      <c r="F1451" s="3"/>
      <c r="G1451" s="3"/>
      <c r="H1451" s="3"/>
      <c r="I1451" s="3"/>
      <c r="J1451" s="3"/>
      <c r="K1451" s="3"/>
      <c r="L1451" s="3"/>
      <c r="M1451" s="3"/>
      <c r="N1451" s="3"/>
      <c r="O1451" s="3"/>
      <c r="P1451" s="3"/>
      <c r="Q1451" s="3"/>
      <c r="R1451" s="3"/>
      <c r="S1451" s="3"/>
      <c r="T1451" s="3"/>
      <c r="U1451" s="3"/>
      <c r="V1451" s="3"/>
      <c r="W1451" s="3"/>
      <c r="X1451" s="3"/>
      <c r="Y1451" s="3"/>
      <c r="Z1451" s="3"/>
      <c r="AA1451" s="3"/>
      <c r="AB1451" s="3"/>
      <c r="AC1451" s="3"/>
      <c r="AD1451" s="3"/>
      <c r="AE1451" s="3"/>
      <c r="AF1451" s="3"/>
      <c r="AG1451" s="3"/>
      <c r="AH1451" s="3"/>
      <c r="AI1451" s="3"/>
      <c r="AJ1451" s="3"/>
      <c r="AK1451" s="3"/>
      <c r="AL1451" s="3"/>
      <c r="AM1451" s="3"/>
      <c r="AN1451" s="3"/>
      <c r="AO1451" s="3"/>
      <c r="AP1451" s="3"/>
      <c r="AQ1451" s="3"/>
      <c r="AR1451" s="3"/>
      <c r="AS1451" s="3"/>
      <c r="AT1451" s="3"/>
      <c r="AU1451" s="3"/>
      <c r="AV1451" s="3"/>
      <c r="AW1451" s="3"/>
      <c r="AX1451" s="3"/>
      <c r="AY1451" s="3"/>
      <c r="AZ1451" s="3"/>
      <c r="BA1451" s="3"/>
      <c r="BB1451" s="3"/>
      <c r="BC1451" s="3"/>
      <c r="BD1451" s="3"/>
    </row>
    <row r="1452" spans="1:56" hidden="1">
      <c r="A1452" s="3"/>
      <c r="B1452" s="3"/>
      <c r="C1452" s="3"/>
      <c r="D1452" s="3"/>
      <c r="E1452" s="3"/>
      <c r="F1452" s="3"/>
      <c r="G1452" s="3"/>
      <c r="H1452" s="3"/>
      <c r="I1452" s="3"/>
      <c r="J1452" s="3"/>
      <c r="K1452" s="3"/>
      <c r="L1452" s="3"/>
      <c r="M1452" s="3"/>
      <c r="N1452" s="3"/>
      <c r="O1452" s="3"/>
      <c r="P1452" s="3"/>
      <c r="Q1452" s="3"/>
      <c r="R1452" s="3"/>
      <c r="S1452" s="3"/>
      <c r="T1452" s="3"/>
      <c r="U1452" s="3"/>
      <c r="V1452" s="3"/>
      <c r="W1452" s="3"/>
      <c r="X1452" s="3"/>
      <c r="Y1452" s="3"/>
      <c r="Z1452" s="3"/>
      <c r="AA1452" s="3"/>
      <c r="AB1452" s="3"/>
      <c r="AC1452" s="3"/>
      <c r="AD1452" s="3"/>
      <c r="AE1452" s="3"/>
      <c r="AF1452" s="3"/>
      <c r="AG1452" s="3"/>
      <c r="AH1452" s="3"/>
      <c r="AI1452" s="3"/>
      <c r="AJ1452" s="3"/>
      <c r="AK1452" s="3"/>
      <c r="AL1452" s="3"/>
      <c r="AM1452" s="3"/>
      <c r="AN1452" s="3"/>
      <c r="AO1452" s="3"/>
      <c r="AP1452" s="3"/>
      <c r="AQ1452" s="3"/>
      <c r="AR1452" s="3"/>
      <c r="AS1452" s="3"/>
      <c r="AT1452" s="3"/>
      <c r="AU1452" s="3"/>
      <c r="AV1452" s="3"/>
      <c r="AW1452" s="3"/>
      <c r="AX1452" s="3"/>
      <c r="AY1452" s="3"/>
      <c r="AZ1452" s="3"/>
      <c r="BA1452" s="3"/>
      <c r="BB1452" s="3"/>
      <c r="BC1452" s="3"/>
      <c r="BD1452" s="3"/>
    </row>
    <row r="1453" spans="1:56" hidden="1">
      <c r="A1453" s="3"/>
      <c r="B1453" s="3"/>
      <c r="C1453" s="3"/>
      <c r="D1453" s="3"/>
      <c r="E1453" s="3"/>
      <c r="F1453" s="3"/>
      <c r="G1453" s="3"/>
      <c r="H1453" s="3"/>
      <c r="I1453" s="3"/>
      <c r="J1453" s="3"/>
      <c r="K1453" s="3"/>
      <c r="L1453" s="3"/>
      <c r="M1453" s="3"/>
      <c r="N1453" s="3"/>
      <c r="O1453" s="3"/>
      <c r="P1453" s="3"/>
      <c r="Q1453" s="3"/>
      <c r="R1453" s="3"/>
      <c r="S1453" s="3"/>
      <c r="T1453" s="3"/>
      <c r="U1453" s="3"/>
      <c r="V1453" s="3"/>
      <c r="W1453" s="3"/>
      <c r="X1453" s="3"/>
      <c r="Y1453" s="3"/>
      <c r="Z1453" s="3"/>
      <c r="AA1453" s="3"/>
      <c r="AB1453" s="3"/>
      <c r="AC1453" s="3"/>
      <c r="AD1453" s="3"/>
      <c r="AE1453" s="3"/>
      <c r="AF1453" s="3"/>
      <c r="AG1453" s="3"/>
      <c r="AH1453" s="3"/>
      <c r="AI1453" s="3"/>
      <c r="AJ1453" s="3"/>
      <c r="AK1453" s="3"/>
      <c r="AL1453" s="3"/>
      <c r="AM1453" s="3"/>
      <c r="AN1453" s="3"/>
      <c r="AO1453" s="3"/>
      <c r="AP1453" s="3"/>
      <c r="AQ1453" s="3"/>
      <c r="AR1453" s="3"/>
      <c r="AS1453" s="3"/>
      <c r="AT1453" s="3"/>
      <c r="AU1453" s="3"/>
      <c r="AV1453" s="3"/>
      <c r="AW1453" s="3"/>
      <c r="AX1453" s="3"/>
      <c r="AY1453" s="3"/>
      <c r="AZ1453" s="3"/>
      <c r="BA1453" s="3"/>
      <c r="BB1453" s="3"/>
      <c r="BC1453" s="3"/>
      <c r="BD1453" s="3"/>
    </row>
    <row r="1454" spans="1:56" hidden="1">
      <c r="A1454" s="3"/>
      <c r="B1454" s="3"/>
      <c r="C1454" s="3"/>
      <c r="D1454" s="3"/>
      <c r="E1454" s="3"/>
      <c r="F1454" s="3"/>
      <c r="G1454" s="3"/>
      <c r="H1454" s="3"/>
      <c r="I1454" s="3"/>
      <c r="J1454" s="3"/>
      <c r="K1454" s="3"/>
      <c r="L1454" s="3"/>
      <c r="M1454" s="3"/>
      <c r="N1454" s="3"/>
      <c r="O1454" s="3"/>
      <c r="P1454" s="3"/>
      <c r="Q1454" s="3"/>
      <c r="R1454" s="3"/>
      <c r="S1454" s="3"/>
      <c r="T1454" s="3"/>
      <c r="U1454" s="3"/>
      <c r="V1454" s="3"/>
      <c r="W1454" s="3"/>
      <c r="X1454" s="3"/>
      <c r="Y1454" s="3"/>
      <c r="Z1454" s="3"/>
      <c r="AA1454" s="3"/>
      <c r="AB1454" s="3"/>
      <c r="AC1454" s="3"/>
      <c r="AD1454" s="3"/>
      <c r="AE1454" s="3"/>
      <c r="AF1454" s="3"/>
      <c r="AG1454" s="3"/>
      <c r="AH1454" s="3"/>
      <c r="AI1454" s="3"/>
      <c r="AJ1454" s="3"/>
      <c r="AK1454" s="3"/>
      <c r="AL1454" s="3"/>
      <c r="AM1454" s="3"/>
      <c r="AN1454" s="3"/>
      <c r="AO1454" s="3"/>
      <c r="AP1454" s="3"/>
      <c r="AQ1454" s="3"/>
      <c r="AR1454" s="3"/>
      <c r="AS1454" s="3"/>
      <c r="AT1454" s="3"/>
      <c r="AU1454" s="3"/>
      <c r="AV1454" s="3"/>
      <c r="AW1454" s="3"/>
      <c r="AX1454" s="3"/>
      <c r="AY1454" s="3"/>
      <c r="AZ1454" s="3"/>
      <c r="BA1454" s="3"/>
      <c r="BB1454" s="3"/>
      <c r="BC1454" s="3"/>
      <c r="BD1454" s="3"/>
    </row>
    <row r="1455" spans="1:56" hidden="1">
      <c r="A1455" s="3"/>
      <c r="B1455" s="3"/>
      <c r="C1455" s="3"/>
      <c r="D1455" s="3"/>
      <c r="E1455" s="3"/>
      <c r="F1455" s="3"/>
      <c r="G1455" s="3"/>
      <c r="H1455" s="3"/>
      <c r="I1455" s="3"/>
      <c r="J1455" s="3"/>
      <c r="K1455" s="3"/>
      <c r="L1455" s="3"/>
      <c r="M1455" s="3"/>
      <c r="N1455" s="3"/>
      <c r="O1455" s="3"/>
      <c r="P1455" s="3"/>
      <c r="Q1455" s="3"/>
      <c r="R1455" s="3"/>
      <c r="S1455" s="3"/>
      <c r="T1455" s="3"/>
      <c r="U1455" s="3"/>
      <c r="V1455" s="3"/>
      <c r="W1455" s="3"/>
      <c r="X1455" s="3"/>
      <c r="Y1455" s="3"/>
      <c r="Z1455" s="3"/>
      <c r="AA1455" s="3"/>
      <c r="AB1455" s="3"/>
      <c r="AC1455" s="3"/>
      <c r="AD1455" s="3"/>
      <c r="AE1455" s="3"/>
      <c r="AF1455" s="3"/>
      <c r="AG1455" s="3"/>
      <c r="AH1455" s="3"/>
      <c r="AI1455" s="3"/>
      <c r="AJ1455" s="3"/>
      <c r="AK1455" s="3"/>
      <c r="AL1455" s="3"/>
      <c r="AM1455" s="3"/>
      <c r="AN1455" s="3"/>
      <c r="AO1455" s="3"/>
      <c r="AP1455" s="3"/>
      <c r="AQ1455" s="3"/>
      <c r="AR1455" s="3"/>
      <c r="AS1455" s="3"/>
      <c r="AT1455" s="3"/>
      <c r="AU1455" s="3"/>
      <c r="AV1455" s="3"/>
      <c r="AW1455" s="3"/>
      <c r="AX1455" s="3"/>
      <c r="AY1455" s="3"/>
      <c r="AZ1455" s="3"/>
      <c r="BA1455" s="3"/>
      <c r="BB1455" s="3"/>
      <c r="BC1455" s="3"/>
      <c r="BD1455" s="3"/>
    </row>
    <row r="1456" spans="1:56" hidden="1">
      <c r="A1456" s="3"/>
      <c r="B1456" s="3"/>
      <c r="C1456" s="3"/>
      <c r="D1456" s="3"/>
      <c r="E1456" s="3"/>
      <c r="F1456" s="3"/>
      <c r="G1456" s="3"/>
      <c r="H1456" s="3"/>
      <c r="I1456" s="3"/>
      <c r="J1456" s="3"/>
      <c r="K1456" s="3"/>
      <c r="L1456" s="3"/>
      <c r="M1456" s="3"/>
      <c r="N1456" s="3"/>
      <c r="O1456" s="3"/>
      <c r="P1456" s="3"/>
      <c r="Q1456" s="3"/>
      <c r="R1456" s="3"/>
      <c r="S1456" s="3"/>
      <c r="T1456" s="3"/>
      <c r="U1456" s="3"/>
      <c r="V1456" s="3"/>
      <c r="W1456" s="3"/>
      <c r="X1456" s="3"/>
      <c r="Y1456" s="3"/>
      <c r="Z1456" s="3"/>
      <c r="AA1456" s="3"/>
      <c r="AB1456" s="3"/>
      <c r="AC1456" s="3"/>
      <c r="AD1456" s="3"/>
      <c r="AE1456" s="3"/>
      <c r="AF1456" s="3"/>
      <c r="AG1456" s="3"/>
      <c r="AH1456" s="3"/>
      <c r="AI1456" s="3"/>
      <c r="AJ1456" s="3"/>
      <c r="AK1456" s="3"/>
      <c r="AL1456" s="3"/>
      <c r="AM1456" s="3"/>
      <c r="AN1456" s="3"/>
      <c r="AO1456" s="3"/>
      <c r="AP1456" s="3"/>
      <c r="AQ1456" s="3"/>
      <c r="AR1456" s="3"/>
      <c r="AS1456" s="3"/>
      <c r="AT1456" s="3"/>
      <c r="AU1456" s="3"/>
      <c r="AV1456" s="3"/>
      <c r="AW1456" s="3"/>
      <c r="AX1456" s="3"/>
      <c r="AY1456" s="3"/>
      <c r="AZ1456" s="3"/>
      <c r="BA1456" s="3"/>
      <c r="BB1456" s="3"/>
      <c r="BC1456" s="3"/>
      <c r="BD1456" s="3"/>
    </row>
    <row r="1457" spans="1:56" hidden="1">
      <c r="A1457" s="3"/>
      <c r="B1457" s="3"/>
      <c r="C1457" s="3"/>
      <c r="D1457" s="3"/>
      <c r="E1457" s="3"/>
      <c r="F1457" s="3"/>
      <c r="G1457" s="3"/>
      <c r="H1457" s="3"/>
      <c r="I1457" s="3"/>
      <c r="J1457" s="3"/>
      <c r="K1457" s="3"/>
      <c r="L1457" s="3"/>
      <c r="M1457" s="3"/>
      <c r="N1457" s="3"/>
      <c r="O1457" s="3"/>
      <c r="P1457" s="3"/>
      <c r="Q1457" s="3"/>
      <c r="R1457" s="3"/>
      <c r="S1457" s="3"/>
      <c r="T1457" s="3"/>
      <c r="U1457" s="3"/>
      <c r="V1457" s="3"/>
      <c r="W1457" s="3"/>
      <c r="X1457" s="3"/>
      <c r="Y1457" s="3"/>
      <c r="Z1457" s="3"/>
      <c r="AA1457" s="3"/>
      <c r="AB1457" s="3"/>
      <c r="AC1457" s="3"/>
      <c r="AD1457" s="3"/>
      <c r="AE1457" s="3"/>
      <c r="AF1457" s="3"/>
      <c r="AG1457" s="3"/>
      <c r="AH1457" s="3"/>
      <c r="AI1457" s="3"/>
      <c r="AJ1457" s="3"/>
      <c r="AK1457" s="3"/>
      <c r="AL1457" s="3"/>
      <c r="AM1457" s="3"/>
      <c r="AN1457" s="3"/>
      <c r="AO1457" s="3"/>
      <c r="AP1457" s="3"/>
      <c r="AQ1457" s="3"/>
      <c r="AR1457" s="3"/>
      <c r="AS1457" s="3"/>
      <c r="AT1457" s="3"/>
      <c r="AU1457" s="3"/>
      <c r="AV1457" s="3"/>
      <c r="AW1457" s="3"/>
      <c r="AX1457" s="3"/>
      <c r="AY1457" s="3"/>
      <c r="AZ1457" s="3"/>
      <c r="BA1457" s="3"/>
      <c r="BB1457" s="3"/>
      <c r="BC1457" s="3"/>
      <c r="BD1457" s="3"/>
    </row>
    <row r="1458" spans="1:56" hidden="1">
      <c r="A1458" s="3"/>
      <c r="B1458" s="3"/>
      <c r="C1458" s="3"/>
      <c r="D1458" s="3"/>
      <c r="E1458" s="3"/>
      <c r="F1458" s="3"/>
      <c r="G1458" s="3"/>
      <c r="H1458" s="3"/>
      <c r="I1458" s="3"/>
      <c r="J1458" s="3"/>
      <c r="K1458" s="3"/>
      <c r="L1458" s="3"/>
      <c r="M1458" s="3"/>
      <c r="N1458" s="3"/>
      <c r="O1458" s="3"/>
      <c r="P1458" s="3"/>
      <c r="Q1458" s="3"/>
      <c r="R1458" s="3"/>
      <c r="S1458" s="3"/>
      <c r="T1458" s="3"/>
      <c r="U1458" s="3"/>
      <c r="V1458" s="3"/>
      <c r="W1458" s="3"/>
      <c r="X1458" s="3"/>
      <c r="Y1458" s="3"/>
      <c r="Z1458" s="3"/>
      <c r="AA1458" s="3"/>
      <c r="AB1458" s="3"/>
      <c r="AC1458" s="3"/>
      <c r="AD1458" s="3"/>
      <c r="AE1458" s="3"/>
      <c r="AF1458" s="3"/>
      <c r="AG1458" s="3"/>
      <c r="AH1458" s="3"/>
      <c r="AI1458" s="3"/>
      <c r="AJ1458" s="3"/>
      <c r="AK1458" s="3"/>
      <c r="AL1458" s="3"/>
      <c r="AM1458" s="3"/>
      <c r="AN1458" s="3"/>
      <c r="AO1458" s="3"/>
      <c r="AP1458" s="3"/>
      <c r="AQ1458" s="3"/>
      <c r="AR1458" s="3"/>
      <c r="AS1458" s="3"/>
      <c r="AT1458" s="3"/>
      <c r="AU1458" s="3"/>
      <c r="AV1458" s="3"/>
      <c r="AW1458" s="3"/>
      <c r="AX1458" s="3"/>
      <c r="AY1458" s="3"/>
      <c r="AZ1458" s="3"/>
      <c r="BA1458" s="3"/>
      <c r="BB1458" s="3"/>
      <c r="BC1458" s="3"/>
      <c r="BD1458" s="3"/>
    </row>
    <row r="1459" spans="1:56" hidden="1">
      <c r="A1459" s="3"/>
      <c r="B1459" s="3"/>
      <c r="C1459" s="3"/>
      <c r="D1459" s="3"/>
      <c r="E1459" s="3"/>
      <c r="F1459" s="3"/>
      <c r="G1459" s="3"/>
      <c r="H1459" s="3"/>
      <c r="I1459" s="3"/>
      <c r="J1459" s="3"/>
      <c r="K1459" s="3"/>
      <c r="L1459" s="3"/>
      <c r="M1459" s="3"/>
      <c r="N1459" s="3"/>
      <c r="O1459" s="3"/>
      <c r="P1459" s="3"/>
      <c r="Q1459" s="3"/>
      <c r="R1459" s="3"/>
      <c r="S1459" s="3"/>
      <c r="T1459" s="3"/>
      <c r="U1459" s="3"/>
      <c r="V1459" s="3"/>
      <c r="W1459" s="3"/>
      <c r="X1459" s="3"/>
      <c r="Y1459" s="3"/>
      <c r="Z1459" s="3"/>
      <c r="AA1459" s="3"/>
      <c r="AB1459" s="3"/>
      <c r="AC1459" s="3"/>
      <c r="AD1459" s="3"/>
      <c r="AE1459" s="3"/>
      <c r="AF1459" s="3"/>
      <c r="AG1459" s="3"/>
      <c r="AH1459" s="3"/>
      <c r="AI1459" s="3"/>
      <c r="AJ1459" s="3"/>
      <c r="AK1459" s="3"/>
      <c r="AL1459" s="3"/>
      <c r="AM1459" s="3"/>
      <c r="AN1459" s="3"/>
      <c r="AO1459" s="3"/>
      <c r="AP1459" s="3"/>
      <c r="AQ1459" s="3"/>
      <c r="AR1459" s="3"/>
      <c r="AS1459" s="3"/>
      <c r="AT1459" s="3"/>
      <c r="AU1459" s="3"/>
      <c r="AV1459" s="3"/>
      <c r="AW1459" s="3"/>
      <c r="AX1459" s="3"/>
      <c r="AY1459" s="3"/>
      <c r="AZ1459" s="3"/>
      <c r="BA1459" s="3"/>
      <c r="BB1459" s="3"/>
      <c r="BC1459" s="3"/>
      <c r="BD1459" s="3"/>
    </row>
    <row r="1460" spans="1:56" hidden="1">
      <c r="A1460" s="3"/>
      <c r="B1460" s="3"/>
      <c r="C1460" s="3"/>
      <c r="D1460" s="3"/>
      <c r="E1460" s="3"/>
      <c r="F1460" s="3"/>
      <c r="G1460" s="3"/>
      <c r="H1460" s="3"/>
      <c r="I1460" s="3"/>
      <c r="J1460" s="3"/>
      <c r="K1460" s="3"/>
      <c r="L1460" s="3"/>
      <c r="M1460" s="3"/>
      <c r="N1460" s="3"/>
      <c r="O1460" s="3"/>
      <c r="P1460" s="3"/>
      <c r="Q1460" s="3"/>
      <c r="R1460" s="3"/>
      <c r="S1460" s="3"/>
      <c r="T1460" s="3"/>
      <c r="U1460" s="3"/>
      <c r="V1460" s="3"/>
      <c r="W1460" s="3"/>
      <c r="X1460" s="3"/>
      <c r="Y1460" s="3"/>
      <c r="Z1460" s="3"/>
      <c r="AA1460" s="3"/>
      <c r="AB1460" s="3"/>
      <c r="AC1460" s="3"/>
      <c r="AD1460" s="3"/>
      <c r="AE1460" s="3"/>
      <c r="AF1460" s="3"/>
      <c r="AG1460" s="3"/>
      <c r="AH1460" s="3"/>
      <c r="AI1460" s="3"/>
      <c r="AJ1460" s="3"/>
      <c r="AK1460" s="3"/>
      <c r="AL1460" s="3"/>
      <c r="AM1460" s="3"/>
      <c r="AN1460" s="3"/>
      <c r="AO1460" s="3"/>
      <c r="AP1460" s="3"/>
      <c r="AQ1460" s="3"/>
      <c r="AR1460" s="3"/>
      <c r="AS1460" s="3"/>
      <c r="AT1460" s="3"/>
      <c r="AU1460" s="3"/>
      <c r="AV1460" s="3"/>
      <c r="AW1460" s="3"/>
      <c r="AX1460" s="3"/>
      <c r="AY1460" s="3"/>
      <c r="AZ1460" s="3"/>
      <c r="BA1460" s="3"/>
      <c r="BB1460" s="3"/>
      <c r="BC1460" s="3"/>
      <c r="BD1460" s="3"/>
    </row>
    <row r="1461" spans="1:56" hidden="1">
      <c r="A1461" s="3"/>
      <c r="B1461" s="3"/>
      <c r="C1461" s="3"/>
      <c r="D1461" s="3"/>
      <c r="E1461" s="3"/>
      <c r="F1461" s="3"/>
      <c r="G1461" s="3"/>
      <c r="H1461" s="3"/>
      <c r="I1461" s="3"/>
      <c r="J1461" s="3"/>
      <c r="K1461" s="3"/>
      <c r="L1461" s="3"/>
      <c r="M1461" s="3"/>
      <c r="N1461" s="3"/>
      <c r="O1461" s="3"/>
      <c r="P1461" s="3"/>
      <c r="Q1461" s="3"/>
      <c r="R1461" s="3"/>
      <c r="S1461" s="3"/>
      <c r="T1461" s="3"/>
      <c r="U1461" s="3"/>
      <c r="V1461" s="3"/>
      <c r="W1461" s="3"/>
      <c r="X1461" s="3"/>
      <c r="Y1461" s="3"/>
      <c r="Z1461" s="3"/>
      <c r="AA1461" s="3"/>
      <c r="AB1461" s="3"/>
      <c r="AC1461" s="3"/>
      <c r="AD1461" s="3"/>
      <c r="AE1461" s="3"/>
      <c r="AF1461" s="3"/>
      <c r="AG1461" s="3"/>
      <c r="AH1461" s="3"/>
      <c r="AI1461" s="3"/>
      <c r="AJ1461" s="3"/>
      <c r="AK1461" s="3"/>
      <c r="AL1461" s="3"/>
      <c r="AM1461" s="3"/>
      <c r="AN1461" s="3"/>
      <c r="AO1461" s="3"/>
      <c r="AP1461" s="3"/>
      <c r="AQ1461" s="3"/>
      <c r="AR1461" s="3"/>
      <c r="AS1461" s="3"/>
      <c r="AT1461" s="3"/>
      <c r="AU1461" s="3"/>
      <c r="AV1461" s="3"/>
      <c r="AW1461" s="3"/>
      <c r="AX1461" s="3"/>
      <c r="AY1461" s="3"/>
      <c r="AZ1461" s="3"/>
      <c r="BA1461" s="3"/>
      <c r="BB1461" s="3"/>
      <c r="BC1461" s="3"/>
      <c r="BD1461" s="3"/>
    </row>
    <row r="1462" spans="1:56" hidden="1">
      <c r="A1462" s="3"/>
      <c r="B1462" s="3"/>
      <c r="C1462" s="3"/>
      <c r="D1462" s="3"/>
      <c r="E1462" s="3"/>
      <c r="F1462" s="3"/>
      <c r="G1462" s="3"/>
      <c r="H1462" s="3"/>
      <c r="I1462" s="3"/>
      <c r="J1462" s="3"/>
      <c r="K1462" s="3"/>
      <c r="L1462" s="3"/>
      <c r="M1462" s="3"/>
      <c r="N1462" s="3"/>
      <c r="O1462" s="3"/>
      <c r="P1462" s="3"/>
      <c r="Q1462" s="3"/>
      <c r="R1462" s="3"/>
      <c r="S1462" s="3"/>
      <c r="T1462" s="3"/>
      <c r="U1462" s="3"/>
      <c r="V1462" s="3"/>
      <c r="W1462" s="3"/>
      <c r="X1462" s="3"/>
      <c r="Y1462" s="3"/>
      <c r="Z1462" s="3"/>
      <c r="AA1462" s="3"/>
      <c r="AB1462" s="3"/>
      <c r="AC1462" s="3"/>
      <c r="AD1462" s="3"/>
      <c r="AE1462" s="3"/>
      <c r="AF1462" s="3"/>
      <c r="AG1462" s="3"/>
      <c r="AH1462" s="3"/>
      <c r="AI1462" s="3"/>
      <c r="AJ1462" s="3"/>
      <c r="AK1462" s="3"/>
      <c r="AL1462" s="3"/>
      <c r="AM1462" s="3"/>
      <c r="AN1462" s="3"/>
      <c r="AO1462" s="3"/>
      <c r="AP1462" s="3"/>
      <c r="AQ1462" s="3"/>
      <c r="AR1462" s="3"/>
      <c r="AS1462" s="3"/>
      <c r="AT1462" s="3"/>
      <c r="AU1462" s="3"/>
      <c r="AV1462" s="3"/>
      <c r="AW1462" s="3"/>
      <c r="AX1462" s="3"/>
      <c r="AY1462" s="3"/>
      <c r="AZ1462" s="3"/>
      <c r="BA1462" s="3"/>
      <c r="BB1462" s="3"/>
      <c r="BC1462" s="3"/>
      <c r="BD1462" s="3"/>
    </row>
    <row r="1463" spans="1:56" hidden="1">
      <c r="A1463" s="3"/>
      <c r="B1463" s="3"/>
      <c r="C1463" s="3"/>
      <c r="D1463" s="3"/>
      <c r="E1463" s="3"/>
      <c r="F1463" s="3"/>
      <c r="G1463" s="3"/>
      <c r="H1463" s="3"/>
      <c r="I1463" s="3"/>
      <c r="J1463" s="3"/>
      <c r="K1463" s="3"/>
      <c r="L1463" s="3"/>
      <c r="M1463" s="3"/>
      <c r="N1463" s="3"/>
      <c r="O1463" s="3"/>
      <c r="P1463" s="3"/>
      <c r="Q1463" s="3"/>
      <c r="R1463" s="3"/>
      <c r="S1463" s="3"/>
      <c r="T1463" s="3"/>
      <c r="U1463" s="3"/>
      <c r="V1463" s="3"/>
      <c r="W1463" s="3"/>
      <c r="X1463" s="3"/>
      <c r="Y1463" s="3"/>
      <c r="Z1463" s="3"/>
      <c r="AA1463" s="3"/>
      <c r="AB1463" s="3"/>
      <c r="AC1463" s="3"/>
      <c r="AD1463" s="3"/>
      <c r="AE1463" s="3"/>
      <c r="AF1463" s="3"/>
      <c r="AG1463" s="3"/>
      <c r="AH1463" s="3"/>
      <c r="AI1463" s="3"/>
      <c r="AJ1463" s="3"/>
      <c r="AK1463" s="3"/>
      <c r="AL1463" s="3"/>
      <c r="AM1463" s="3"/>
      <c r="AN1463" s="3"/>
      <c r="AO1463" s="3"/>
      <c r="AP1463" s="3"/>
      <c r="AQ1463" s="3"/>
      <c r="AR1463" s="3"/>
      <c r="AS1463" s="3"/>
      <c r="AT1463" s="3"/>
      <c r="AU1463" s="3"/>
      <c r="AV1463" s="3"/>
      <c r="AW1463" s="3"/>
      <c r="AX1463" s="3"/>
      <c r="AY1463" s="3"/>
      <c r="AZ1463" s="3"/>
      <c r="BA1463" s="3"/>
      <c r="BB1463" s="3"/>
      <c r="BC1463" s="3"/>
      <c r="BD1463" s="3"/>
    </row>
    <row r="1464" spans="1:56" hidden="1">
      <c r="A1464" s="3"/>
      <c r="B1464" s="3"/>
      <c r="C1464" s="3"/>
      <c r="D1464" s="3"/>
      <c r="E1464" s="3"/>
      <c r="F1464" s="3"/>
      <c r="G1464" s="3"/>
      <c r="H1464" s="3"/>
      <c r="I1464" s="3"/>
      <c r="J1464" s="3"/>
      <c r="K1464" s="3"/>
      <c r="L1464" s="3"/>
      <c r="M1464" s="3"/>
      <c r="N1464" s="3"/>
      <c r="O1464" s="3"/>
      <c r="P1464" s="3"/>
      <c r="Q1464" s="3"/>
      <c r="R1464" s="3"/>
      <c r="S1464" s="3"/>
      <c r="T1464" s="3"/>
      <c r="U1464" s="3"/>
      <c r="V1464" s="3"/>
      <c r="W1464" s="3"/>
      <c r="X1464" s="3"/>
      <c r="Y1464" s="3"/>
      <c r="Z1464" s="3"/>
      <c r="AA1464" s="3"/>
      <c r="AB1464" s="3"/>
      <c r="AC1464" s="3"/>
      <c r="AD1464" s="3"/>
      <c r="AE1464" s="3"/>
      <c r="AF1464" s="3"/>
      <c r="AG1464" s="3"/>
      <c r="AH1464" s="3"/>
      <c r="AI1464" s="3"/>
      <c r="AJ1464" s="3"/>
      <c r="AK1464" s="3"/>
      <c r="AL1464" s="3"/>
      <c r="AM1464" s="3"/>
      <c r="AN1464" s="3"/>
      <c r="AO1464" s="3"/>
      <c r="AP1464" s="3"/>
      <c r="AQ1464" s="3"/>
      <c r="AR1464" s="3"/>
      <c r="AS1464" s="3"/>
      <c r="AT1464" s="3"/>
      <c r="AU1464" s="3"/>
      <c r="AV1464" s="3"/>
      <c r="AW1464" s="3"/>
      <c r="AX1464" s="3"/>
      <c r="AY1464" s="3"/>
      <c r="AZ1464" s="3"/>
      <c r="BA1464" s="3"/>
      <c r="BB1464" s="3"/>
      <c r="BC1464" s="3"/>
      <c r="BD1464" s="3"/>
    </row>
    <row r="1465" spans="1:56" hidden="1">
      <c r="A1465" s="3"/>
      <c r="B1465" s="3"/>
      <c r="C1465" s="3"/>
      <c r="D1465" s="3"/>
      <c r="E1465" s="3"/>
      <c r="F1465" s="3"/>
      <c r="G1465" s="3"/>
      <c r="H1465" s="3"/>
      <c r="I1465" s="3"/>
      <c r="J1465" s="3"/>
      <c r="K1465" s="3"/>
      <c r="L1465" s="3"/>
      <c r="M1465" s="3"/>
      <c r="N1465" s="3"/>
      <c r="O1465" s="3"/>
      <c r="P1465" s="3"/>
      <c r="Q1465" s="3"/>
      <c r="R1465" s="3"/>
      <c r="S1465" s="3"/>
      <c r="T1465" s="3"/>
      <c r="U1465" s="3"/>
      <c r="V1465" s="3"/>
      <c r="W1465" s="3"/>
      <c r="X1465" s="3"/>
      <c r="Y1465" s="3"/>
      <c r="Z1465" s="3"/>
      <c r="AA1465" s="3"/>
      <c r="AB1465" s="3"/>
      <c r="AC1465" s="3"/>
      <c r="AD1465" s="3"/>
      <c r="AE1465" s="3"/>
      <c r="AF1465" s="3"/>
      <c r="AG1465" s="3"/>
      <c r="AH1465" s="3"/>
      <c r="AI1465" s="3"/>
      <c r="AJ1465" s="3"/>
      <c r="AK1465" s="3"/>
      <c r="AL1465" s="3"/>
      <c r="AM1465" s="3"/>
      <c r="AN1465" s="3"/>
      <c r="AO1465" s="3"/>
      <c r="AP1465" s="3"/>
      <c r="AQ1465" s="3"/>
      <c r="AR1465" s="3"/>
      <c r="AS1465" s="3"/>
      <c r="AT1465" s="3"/>
      <c r="AU1465" s="3"/>
      <c r="AV1465" s="3"/>
      <c r="AW1465" s="3"/>
      <c r="AX1465" s="3"/>
      <c r="AY1465" s="3"/>
      <c r="AZ1465" s="3"/>
      <c r="BA1465" s="3"/>
      <c r="BB1465" s="3"/>
      <c r="BC1465" s="3"/>
      <c r="BD1465" s="3"/>
    </row>
    <row r="1466" spans="1:56" hidden="1">
      <c r="A1466" s="3"/>
      <c r="B1466" s="3"/>
      <c r="C1466" s="3"/>
      <c r="D1466" s="3"/>
      <c r="E1466" s="3"/>
      <c r="F1466" s="3"/>
      <c r="G1466" s="3"/>
      <c r="H1466" s="3"/>
      <c r="I1466" s="3"/>
      <c r="J1466" s="3"/>
      <c r="K1466" s="3"/>
      <c r="L1466" s="3"/>
      <c r="M1466" s="3"/>
      <c r="N1466" s="3"/>
      <c r="O1466" s="3"/>
      <c r="P1466" s="3"/>
      <c r="Q1466" s="3"/>
      <c r="R1466" s="3"/>
      <c r="S1466" s="3"/>
      <c r="T1466" s="3"/>
      <c r="U1466" s="3"/>
      <c r="V1466" s="3"/>
      <c r="W1466" s="3"/>
      <c r="X1466" s="3"/>
      <c r="Y1466" s="3"/>
      <c r="Z1466" s="3"/>
      <c r="AA1466" s="3"/>
      <c r="AB1466" s="3"/>
      <c r="AC1466" s="3"/>
      <c r="AD1466" s="3"/>
      <c r="AE1466" s="3"/>
      <c r="AF1466" s="3"/>
      <c r="AG1466" s="3"/>
      <c r="AH1466" s="3"/>
      <c r="AI1466" s="3"/>
      <c r="AJ1466" s="3"/>
      <c r="AK1466" s="3"/>
      <c r="AL1466" s="3"/>
      <c r="AM1466" s="3"/>
      <c r="AN1466" s="3"/>
      <c r="AO1466" s="3"/>
      <c r="AP1466" s="3"/>
      <c r="AQ1466" s="3"/>
      <c r="AR1466" s="3"/>
      <c r="AS1466" s="3"/>
      <c r="AT1466" s="3"/>
      <c r="AU1466" s="3"/>
      <c r="AV1466" s="3"/>
      <c r="AW1466" s="3"/>
      <c r="AX1466" s="3"/>
      <c r="AY1466" s="3"/>
      <c r="AZ1466" s="3"/>
      <c r="BA1466" s="3"/>
      <c r="BB1466" s="3"/>
      <c r="BC1466" s="3"/>
      <c r="BD1466" s="3"/>
    </row>
    <row r="1467" spans="1:56" hidden="1">
      <c r="A1467" s="3"/>
      <c r="B1467" s="3"/>
      <c r="C1467" s="3"/>
      <c r="D1467" s="3"/>
      <c r="E1467" s="3"/>
      <c r="F1467" s="3"/>
      <c r="G1467" s="3"/>
      <c r="H1467" s="3"/>
      <c r="I1467" s="3"/>
      <c r="J1467" s="3"/>
      <c r="K1467" s="3"/>
      <c r="L1467" s="3"/>
      <c r="M1467" s="3"/>
      <c r="N1467" s="3"/>
      <c r="O1467" s="3"/>
      <c r="P1467" s="3"/>
      <c r="Q1467" s="3"/>
      <c r="R1467" s="3"/>
      <c r="S1467" s="3"/>
      <c r="T1467" s="3"/>
      <c r="U1467" s="3"/>
      <c r="V1467" s="3"/>
      <c r="W1467" s="3"/>
      <c r="X1467" s="3"/>
      <c r="Y1467" s="3"/>
      <c r="Z1467" s="3"/>
      <c r="AA1467" s="3"/>
      <c r="AB1467" s="3"/>
      <c r="AC1467" s="3"/>
      <c r="AD1467" s="3"/>
      <c r="AE1467" s="3"/>
      <c r="AF1467" s="3"/>
      <c r="AG1467" s="3"/>
      <c r="AH1467" s="3"/>
      <c r="AI1467" s="3"/>
      <c r="AJ1467" s="3"/>
      <c r="AK1467" s="3"/>
      <c r="AL1467" s="3"/>
      <c r="AM1467" s="3"/>
      <c r="AN1467" s="3"/>
      <c r="AO1467" s="3"/>
      <c r="AP1467" s="3"/>
      <c r="AQ1467" s="3"/>
      <c r="AR1467" s="3"/>
      <c r="AS1467" s="3"/>
      <c r="AT1467" s="3"/>
      <c r="AU1467" s="3"/>
      <c r="AV1467" s="3"/>
      <c r="AW1467" s="3"/>
      <c r="AX1467" s="3"/>
      <c r="AY1467" s="3"/>
      <c r="AZ1467" s="3"/>
      <c r="BA1467" s="3"/>
      <c r="BB1467" s="3"/>
      <c r="BC1467" s="3"/>
      <c r="BD1467" s="3"/>
    </row>
    <row r="1468" spans="1:56" hidden="1">
      <c r="A1468" s="3"/>
      <c r="B1468" s="3"/>
      <c r="C1468" s="3"/>
      <c r="D1468" s="3"/>
      <c r="E1468" s="3"/>
      <c r="F1468" s="3"/>
      <c r="G1468" s="3"/>
      <c r="H1468" s="3"/>
      <c r="I1468" s="3"/>
      <c r="J1468" s="3"/>
      <c r="K1468" s="3"/>
      <c r="L1468" s="3"/>
      <c r="M1468" s="3"/>
      <c r="N1468" s="3"/>
      <c r="O1468" s="3"/>
      <c r="P1468" s="3"/>
      <c r="Q1468" s="3"/>
      <c r="R1468" s="3"/>
      <c r="S1468" s="3"/>
      <c r="T1468" s="3"/>
      <c r="U1468" s="3"/>
      <c r="V1468" s="3"/>
      <c r="W1468" s="3"/>
      <c r="X1468" s="3"/>
      <c r="Y1468" s="3"/>
      <c r="Z1468" s="3"/>
      <c r="AA1468" s="3"/>
      <c r="AB1468" s="3"/>
      <c r="AC1468" s="3"/>
      <c r="AD1468" s="3"/>
      <c r="AE1468" s="3"/>
      <c r="AF1468" s="3"/>
      <c r="AG1468" s="3"/>
      <c r="AH1468" s="3"/>
      <c r="AI1468" s="3"/>
      <c r="AJ1468" s="3"/>
      <c r="AK1468" s="3"/>
      <c r="AL1468" s="3"/>
      <c r="AM1468" s="3"/>
      <c r="AN1468" s="3"/>
      <c r="AO1468" s="3"/>
      <c r="AP1468" s="3"/>
      <c r="AQ1468" s="3"/>
      <c r="AR1468" s="3"/>
      <c r="AS1468" s="3"/>
      <c r="AT1468" s="3"/>
      <c r="AU1468" s="3"/>
      <c r="AV1468" s="3"/>
      <c r="AW1468" s="3"/>
      <c r="AX1468" s="3"/>
      <c r="AY1468" s="3"/>
      <c r="AZ1468" s="3"/>
      <c r="BA1468" s="3"/>
      <c r="BB1468" s="3"/>
      <c r="BC1468" s="3"/>
      <c r="BD1468" s="3"/>
    </row>
    <row r="1469" spans="1:56" hidden="1">
      <c r="A1469" s="3"/>
      <c r="B1469" s="3"/>
      <c r="C1469" s="3"/>
      <c r="D1469" s="3"/>
      <c r="E1469" s="3"/>
      <c r="F1469" s="3"/>
      <c r="G1469" s="3"/>
      <c r="H1469" s="3"/>
      <c r="I1469" s="3"/>
      <c r="J1469" s="3"/>
      <c r="K1469" s="3"/>
      <c r="L1469" s="3"/>
      <c r="M1469" s="3"/>
      <c r="N1469" s="3"/>
      <c r="O1469" s="3"/>
      <c r="P1469" s="3"/>
      <c r="Q1469" s="3"/>
      <c r="R1469" s="3"/>
      <c r="S1469" s="3"/>
      <c r="T1469" s="3"/>
      <c r="U1469" s="3"/>
      <c r="V1469" s="3"/>
      <c r="W1469" s="3"/>
      <c r="X1469" s="3"/>
      <c r="Y1469" s="3"/>
      <c r="Z1469" s="3"/>
      <c r="AA1469" s="3"/>
      <c r="AB1469" s="3"/>
      <c r="AC1469" s="3"/>
      <c r="AD1469" s="3"/>
      <c r="AE1469" s="3"/>
      <c r="AF1469" s="3"/>
      <c r="AG1469" s="3"/>
      <c r="AH1469" s="3"/>
      <c r="AI1469" s="3"/>
      <c r="AJ1469" s="3"/>
      <c r="AK1469" s="3"/>
      <c r="AL1469" s="3"/>
      <c r="AM1469" s="3"/>
      <c r="AN1469" s="3"/>
      <c r="AO1469" s="3"/>
      <c r="AP1469" s="3"/>
      <c r="AQ1469" s="3"/>
      <c r="AR1469" s="3"/>
      <c r="AS1469" s="3"/>
      <c r="AT1469" s="3"/>
      <c r="AU1469" s="3"/>
      <c r="AV1469" s="3"/>
      <c r="AW1469" s="3"/>
      <c r="AX1469" s="3"/>
      <c r="AY1469" s="3"/>
      <c r="AZ1469" s="3"/>
      <c r="BA1469" s="3"/>
      <c r="BB1469" s="3"/>
      <c r="BC1469" s="3"/>
      <c r="BD1469" s="3"/>
    </row>
    <row r="1470" spans="1:56" hidden="1">
      <c r="A1470" s="3"/>
      <c r="B1470" s="3"/>
      <c r="C1470" s="3"/>
      <c r="D1470" s="3"/>
      <c r="E1470" s="3"/>
      <c r="F1470" s="3"/>
      <c r="G1470" s="3"/>
      <c r="H1470" s="3"/>
      <c r="I1470" s="3"/>
      <c r="J1470" s="3"/>
      <c r="K1470" s="3"/>
      <c r="L1470" s="3"/>
      <c r="M1470" s="3"/>
      <c r="N1470" s="3"/>
      <c r="O1470" s="3"/>
      <c r="P1470" s="3"/>
      <c r="Q1470" s="3"/>
      <c r="R1470" s="3"/>
      <c r="S1470" s="3"/>
      <c r="T1470" s="3"/>
      <c r="U1470" s="3"/>
      <c r="V1470" s="3"/>
      <c r="W1470" s="3"/>
      <c r="X1470" s="3"/>
      <c r="Y1470" s="3"/>
      <c r="Z1470" s="3"/>
      <c r="AA1470" s="3"/>
      <c r="AB1470" s="3"/>
      <c r="AC1470" s="3"/>
      <c r="AD1470" s="3"/>
      <c r="AE1470" s="3"/>
      <c r="AF1470" s="3"/>
      <c r="AG1470" s="3"/>
      <c r="AH1470" s="3"/>
      <c r="AI1470" s="3"/>
      <c r="AJ1470" s="3"/>
      <c r="AK1470" s="3"/>
      <c r="AL1470" s="3"/>
      <c r="AM1470" s="3"/>
      <c r="AN1470" s="3"/>
      <c r="AO1470" s="3"/>
      <c r="AP1470" s="3"/>
      <c r="AQ1470" s="3"/>
      <c r="AR1470" s="3"/>
      <c r="AS1470" s="3"/>
      <c r="AT1470" s="3"/>
      <c r="AU1470" s="3"/>
      <c r="AV1470" s="3"/>
      <c r="AW1470" s="3"/>
      <c r="AX1470" s="3"/>
      <c r="AY1470" s="3"/>
      <c r="AZ1470" s="3"/>
      <c r="BA1470" s="3"/>
      <c r="BB1470" s="3"/>
      <c r="BC1470" s="3"/>
      <c r="BD1470" s="3"/>
    </row>
    <row r="1471" spans="1:56" hidden="1">
      <c r="A1471" s="3"/>
      <c r="B1471" s="3"/>
      <c r="C1471" s="3"/>
      <c r="D1471" s="3"/>
      <c r="E1471" s="3"/>
      <c r="F1471" s="3"/>
      <c r="G1471" s="3"/>
      <c r="H1471" s="3"/>
      <c r="I1471" s="3"/>
      <c r="J1471" s="3"/>
      <c r="K1471" s="3"/>
      <c r="L1471" s="3"/>
      <c r="M1471" s="3"/>
      <c r="N1471" s="3"/>
      <c r="O1471" s="3"/>
      <c r="P1471" s="3"/>
      <c r="Q1471" s="3"/>
      <c r="R1471" s="3"/>
      <c r="S1471" s="3"/>
      <c r="T1471" s="3"/>
      <c r="U1471" s="3"/>
      <c r="V1471" s="3"/>
      <c r="W1471" s="3"/>
      <c r="X1471" s="3"/>
      <c r="Y1471" s="3"/>
      <c r="Z1471" s="3"/>
      <c r="AA1471" s="3"/>
      <c r="AB1471" s="3"/>
      <c r="AC1471" s="3"/>
      <c r="AD1471" s="3"/>
      <c r="AE1471" s="3"/>
      <c r="AF1471" s="3"/>
      <c r="AG1471" s="3"/>
      <c r="AH1471" s="3"/>
      <c r="AI1471" s="3"/>
      <c r="AJ1471" s="3"/>
      <c r="AK1471" s="3"/>
      <c r="AL1471" s="3"/>
      <c r="AM1471" s="3"/>
      <c r="AN1471" s="3"/>
      <c r="AO1471" s="3"/>
      <c r="AP1471" s="3"/>
      <c r="AQ1471" s="3"/>
      <c r="AR1471" s="3"/>
      <c r="AS1471" s="3"/>
      <c r="AT1471" s="3"/>
      <c r="AU1471" s="3"/>
      <c r="AV1471" s="3"/>
      <c r="AW1471" s="3"/>
      <c r="AX1471" s="3"/>
      <c r="AY1471" s="3"/>
      <c r="AZ1471" s="3"/>
      <c r="BA1471" s="3"/>
      <c r="BB1471" s="3"/>
      <c r="BC1471" s="3"/>
      <c r="BD1471" s="3"/>
    </row>
    <row r="1472" spans="1:56" hidden="1">
      <c r="A1472" s="3"/>
      <c r="B1472" s="3"/>
      <c r="C1472" s="3"/>
      <c r="D1472" s="3"/>
      <c r="E1472" s="3"/>
      <c r="F1472" s="3"/>
      <c r="G1472" s="3"/>
      <c r="H1472" s="3"/>
      <c r="I1472" s="3"/>
      <c r="J1472" s="3"/>
      <c r="K1472" s="3"/>
      <c r="L1472" s="3"/>
      <c r="M1472" s="3"/>
      <c r="N1472" s="3"/>
      <c r="O1472" s="3"/>
      <c r="P1472" s="3"/>
      <c r="Q1472" s="3"/>
      <c r="R1472" s="3"/>
      <c r="S1472" s="3"/>
      <c r="T1472" s="3"/>
      <c r="U1472" s="3"/>
      <c r="V1472" s="3"/>
      <c r="W1472" s="3"/>
      <c r="X1472" s="3"/>
      <c r="Y1472" s="3"/>
      <c r="Z1472" s="3"/>
      <c r="AA1472" s="3"/>
      <c r="AB1472" s="3"/>
      <c r="AC1472" s="3"/>
      <c r="AD1472" s="3"/>
      <c r="AE1472" s="3"/>
      <c r="AF1472" s="3"/>
      <c r="AG1472" s="3"/>
      <c r="AH1472" s="3"/>
      <c r="AI1472" s="3"/>
      <c r="AJ1472" s="3"/>
      <c r="AK1472" s="3"/>
      <c r="AL1472" s="3"/>
      <c r="AM1472" s="3"/>
      <c r="AN1472" s="3"/>
      <c r="AO1472" s="3"/>
      <c r="AP1472" s="3"/>
      <c r="AQ1472" s="3"/>
      <c r="AR1472" s="3"/>
      <c r="AS1472" s="3"/>
      <c r="AT1472" s="3"/>
      <c r="AU1472" s="3"/>
      <c r="AV1472" s="3"/>
      <c r="AW1472" s="3"/>
      <c r="AX1472" s="3"/>
      <c r="AY1472" s="3"/>
      <c r="AZ1472" s="3"/>
      <c r="BA1472" s="3"/>
      <c r="BB1472" s="3"/>
      <c r="BC1472" s="3"/>
      <c r="BD1472" s="3"/>
    </row>
    <row r="1473" spans="1:56" hidden="1">
      <c r="A1473" s="3"/>
      <c r="B1473" s="3"/>
      <c r="C1473" s="3"/>
      <c r="D1473" s="3"/>
      <c r="E1473" s="3"/>
      <c r="F1473" s="3"/>
      <c r="G1473" s="3"/>
      <c r="H1473" s="3"/>
      <c r="I1473" s="3"/>
      <c r="J1473" s="3"/>
      <c r="K1473" s="3"/>
      <c r="L1473" s="3"/>
      <c r="M1473" s="3"/>
      <c r="N1473" s="3"/>
      <c r="O1473" s="3"/>
      <c r="P1473" s="3"/>
      <c r="Q1473" s="3"/>
      <c r="R1473" s="3"/>
      <c r="S1473" s="3"/>
      <c r="T1473" s="3"/>
      <c r="U1473" s="3"/>
      <c r="V1473" s="3"/>
      <c r="W1473" s="3"/>
      <c r="X1473" s="3"/>
      <c r="Y1473" s="3"/>
      <c r="Z1473" s="3"/>
      <c r="AA1473" s="3"/>
      <c r="AB1473" s="3"/>
      <c r="AC1473" s="3"/>
      <c r="AD1473" s="3"/>
      <c r="AE1473" s="3"/>
      <c r="AF1473" s="3"/>
      <c r="AG1473" s="3"/>
      <c r="AH1473" s="3"/>
      <c r="AI1473" s="3"/>
      <c r="AJ1473" s="3"/>
      <c r="AK1473" s="3"/>
      <c r="AL1473" s="3"/>
      <c r="AM1473" s="3"/>
      <c r="AN1473" s="3"/>
      <c r="AO1473" s="3"/>
      <c r="AP1473" s="3"/>
      <c r="AQ1473" s="3"/>
      <c r="AR1473" s="3"/>
      <c r="AS1473" s="3"/>
      <c r="AT1473" s="3"/>
      <c r="AU1473" s="3"/>
      <c r="AV1473" s="3"/>
      <c r="AW1473" s="3"/>
      <c r="AX1473" s="3"/>
      <c r="AY1473" s="3"/>
      <c r="AZ1473" s="3"/>
      <c r="BA1473" s="3"/>
      <c r="BB1473" s="3"/>
      <c r="BC1473" s="3"/>
      <c r="BD1473" s="3"/>
    </row>
    <row r="1474" spans="1:56" hidden="1">
      <c r="A1474" s="3"/>
      <c r="B1474" s="3"/>
      <c r="C1474" s="3"/>
      <c r="D1474" s="3"/>
      <c r="E1474" s="3"/>
      <c r="F1474" s="3"/>
      <c r="G1474" s="3"/>
      <c r="H1474" s="3"/>
      <c r="I1474" s="3"/>
      <c r="J1474" s="3"/>
      <c r="K1474" s="3"/>
      <c r="L1474" s="3"/>
      <c r="M1474" s="3"/>
      <c r="N1474" s="3"/>
      <c r="O1474" s="3"/>
      <c r="P1474" s="3"/>
      <c r="Q1474" s="3"/>
      <c r="R1474" s="3"/>
      <c r="S1474" s="3"/>
      <c r="T1474" s="3"/>
      <c r="U1474" s="3"/>
      <c r="V1474" s="3"/>
      <c r="W1474" s="3"/>
      <c r="X1474" s="3"/>
      <c r="Y1474" s="3"/>
      <c r="Z1474" s="3"/>
      <c r="AA1474" s="3"/>
      <c r="AB1474" s="3"/>
      <c r="AC1474" s="3"/>
      <c r="AD1474" s="3"/>
      <c r="AE1474" s="3"/>
      <c r="AF1474" s="3"/>
      <c r="AG1474" s="3"/>
      <c r="AH1474" s="3"/>
      <c r="AI1474" s="3"/>
      <c r="AJ1474" s="3"/>
      <c r="AK1474" s="3"/>
      <c r="AL1474" s="3"/>
      <c r="AM1474" s="3"/>
      <c r="AN1474" s="3"/>
      <c r="AO1474" s="3"/>
      <c r="AP1474" s="3"/>
      <c r="AQ1474" s="3"/>
      <c r="AR1474" s="3"/>
      <c r="AS1474" s="3"/>
      <c r="AT1474" s="3"/>
      <c r="AU1474" s="3"/>
      <c r="AV1474" s="3"/>
      <c r="AW1474" s="3"/>
      <c r="AX1474" s="3"/>
      <c r="AY1474" s="3"/>
      <c r="AZ1474" s="3"/>
      <c r="BA1474" s="3"/>
      <c r="BB1474" s="3"/>
      <c r="BC1474" s="3"/>
      <c r="BD1474" s="3"/>
    </row>
    <row r="1475" spans="1:56" hidden="1">
      <c r="A1475" s="3"/>
      <c r="B1475" s="3"/>
      <c r="C1475" s="3"/>
      <c r="D1475" s="3"/>
      <c r="E1475" s="3"/>
      <c r="F1475" s="3"/>
      <c r="G1475" s="3"/>
      <c r="H1475" s="3"/>
      <c r="I1475" s="3"/>
      <c r="J1475" s="3"/>
      <c r="K1475" s="3"/>
      <c r="L1475" s="3"/>
      <c r="M1475" s="3"/>
      <c r="N1475" s="3"/>
      <c r="O1475" s="3"/>
      <c r="P1475" s="3"/>
      <c r="Q1475" s="3"/>
      <c r="R1475" s="3"/>
      <c r="S1475" s="3"/>
      <c r="T1475" s="3"/>
      <c r="U1475" s="3"/>
      <c r="V1475" s="3"/>
      <c r="W1475" s="3"/>
      <c r="X1475" s="3"/>
      <c r="Y1475" s="3"/>
      <c r="Z1475" s="3"/>
      <c r="AA1475" s="3"/>
      <c r="AB1475" s="3"/>
      <c r="AC1475" s="3"/>
      <c r="AD1475" s="3"/>
      <c r="AE1475" s="3"/>
      <c r="AF1475" s="3"/>
      <c r="AG1475" s="3"/>
      <c r="AH1475" s="3"/>
      <c r="AI1475" s="3"/>
      <c r="AJ1475" s="3"/>
      <c r="AK1475" s="3"/>
      <c r="AL1475" s="3"/>
      <c r="AM1475" s="3"/>
      <c r="AN1475" s="3"/>
      <c r="AO1475" s="3"/>
      <c r="AP1475" s="3"/>
      <c r="AQ1475" s="3"/>
      <c r="AR1475" s="3"/>
      <c r="AS1475" s="3"/>
      <c r="AT1475" s="3"/>
      <c r="AU1475" s="3"/>
      <c r="AV1475" s="3"/>
      <c r="AW1475" s="3"/>
      <c r="AX1475" s="3"/>
      <c r="AY1475" s="3"/>
      <c r="AZ1475" s="3"/>
      <c r="BA1475" s="3"/>
      <c r="BB1475" s="3"/>
      <c r="BC1475" s="3"/>
      <c r="BD1475" s="3"/>
    </row>
    <row r="1476" spans="1:56" hidden="1">
      <c r="A1476" s="3"/>
      <c r="B1476" s="3"/>
      <c r="C1476" s="3"/>
      <c r="D1476" s="3"/>
      <c r="E1476" s="3"/>
      <c r="F1476" s="3"/>
      <c r="G1476" s="3"/>
      <c r="H1476" s="3"/>
      <c r="I1476" s="3"/>
      <c r="J1476" s="3"/>
      <c r="K1476" s="3"/>
      <c r="L1476" s="3"/>
      <c r="M1476" s="3"/>
      <c r="N1476" s="3"/>
      <c r="O1476" s="3"/>
      <c r="P1476" s="3"/>
      <c r="Q1476" s="3"/>
      <c r="R1476" s="3"/>
      <c r="S1476" s="3"/>
      <c r="T1476" s="3"/>
      <c r="U1476" s="3"/>
      <c r="V1476" s="3"/>
      <c r="W1476" s="3"/>
      <c r="X1476" s="3"/>
      <c r="Y1476" s="3"/>
      <c r="Z1476" s="3"/>
      <c r="AA1476" s="3"/>
      <c r="AB1476" s="3"/>
      <c r="AC1476" s="3"/>
      <c r="AD1476" s="3"/>
      <c r="AE1476" s="3"/>
      <c r="AF1476" s="3"/>
      <c r="AG1476" s="3"/>
      <c r="AH1476" s="3"/>
      <c r="AI1476" s="3"/>
      <c r="AJ1476" s="3"/>
      <c r="AK1476" s="3"/>
      <c r="AL1476" s="3"/>
      <c r="AM1476" s="3"/>
      <c r="AN1476" s="3"/>
      <c r="AO1476" s="3"/>
      <c r="AP1476" s="3"/>
      <c r="AQ1476" s="3"/>
      <c r="AR1476" s="3"/>
      <c r="AS1476" s="3"/>
      <c r="AT1476" s="3"/>
      <c r="AU1476" s="3"/>
      <c r="AV1476" s="3"/>
      <c r="AW1476" s="3"/>
      <c r="AX1476" s="3"/>
      <c r="AY1476" s="3"/>
      <c r="AZ1476" s="3"/>
      <c r="BA1476" s="3"/>
      <c r="BB1476" s="3"/>
      <c r="BC1476" s="3"/>
      <c r="BD1476" s="3"/>
    </row>
    <row r="1477" spans="1:56" hidden="1">
      <c r="A1477" s="3"/>
      <c r="B1477" s="3"/>
      <c r="C1477" s="3"/>
      <c r="D1477" s="3"/>
      <c r="E1477" s="3"/>
      <c r="F1477" s="3"/>
      <c r="G1477" s="3"/>
      <c r="H1477" s="3"/>
      <c r="I1477" s="3"/>
      <c r="J1477" s="3"/>
      <c r="K1477" s="3"/>
      <c r="L1477" s="3"/>
      <c r="M1477" s="3"/>
      <c r="N1477" s="3"/>
      <c r="O1477" s="3"/>
      <c r="P1477" s="3"/>
      <c r="Q1477" s="3"/>
      <c r="R1477" s="3"/>
      <c r="S1477" s="3"/>
      <c r="T1477" s="3"/>
      <c r="U1477" s="3"/>
      <c r="V1477" s="3"/>
      <c r="W1477" s="3"/>
      <c r="X1477" s="3"/>
      <c r="Y1477" s="3"/>
      <c r="Z1477" s="3"/>
      <c r="AA1477" s="3"/>
      <c r="AB1477" s="3"/>
      <c r="AC1477" s="3"/>
      <c r="AD1477" s="3"/>
      <c r="AE1477" s="3"/>
      <c r="AF1477" s="3"/>
      <c r="AG1477" s="3"/>
      <c r="AH1477" s="3"/>
      <c r="AI1477" s="3"/>
      <c r="AJ1477" s="3"/>
      <c r="AK1477" s="3"/>
      <c r="AL1477" s="3"/>
      <c r="AM1477" s="3"/>
      <c r="AN1477" s="3"/>
      <c r="AO1477" s="3"/>
      <c r="AP1477" s="3"/>
      <c r="AQ1477" s="3"/>
      <c r="AR1477" s="3"/>
      <c r="AS1477" s="3"/>
      <c r="AT1477" s="3"/>
      <c r="AU1477" s="3"/>
      <c r="AV1477" s="3"/>
      <c r="AW1477" s="3"/>
      <c r="AX1477" s="3"/>
      <c r="AY1477" s="3"/>
      <c r="AZ1477" s="3"/>
      <c r="BA1477" s="3"/>
      <c r="BB1477" s="3"/>
      <c r="BC1477" s="3"/>
      <c r="BD1477" s="3"/>
    </row>
    <row r="1478" spans="1:56" hidden="1">
      <c r="A1478" s="3"/>
      <c r="B1478" s="3"/>
      <c r="C1478" s="3"/>
      <c r="D1478" s="3"/>
      <c r="E1478" s="3"/>
      <c r="F1478" s="3"/>
      <c r="G1478" s="3"/>
      <c r="H1478" s="3"/>
      <c r="I1478" s="3"/>
      <c r="J1478" s="3"/>
      <c r="K1478" s="3"/>
      <c r="L1478" s="3"/>
      <c r="M1478" s="3"/>
      <c r="N1478" s="3"/>
      <c r="O1478" s="3"/>
      <c r="P1478" s="3"/>
      <c r="Q1478" s="3"/>
      <c r="R1478" s="3"/>
      <c r="S1478" s="3"/>
      <c r="T1478" s="3"/>
      <c r="U1478" s="3"/>
      <c r="V1478" s="3"/>
      <c r="W1478" s="3"/>
      <c r="X1478" s="3"/>
      <c r="Y1478" s="3"/>
      <c r="Z1478" s="3"/>
      <c r="AA1478" s="3"/>
      <c r="AB1478" s="3"/>
      <c r="AC1478" s="3"/>
      <c r="AD1478" s="3"/>
      <c r="AE1478" s="3"/>
      <c r="AF1478" s="3"/>
      <c r="AG1478" s="3"/>
      <c r="AH1478" s="3"/>
      <c r="AI1478" s="3"/>
      <c r="AJ1478" s="3"/>
      <c r="AK1478" s="3"/>
      <c r="AL1478" s="3"/>
      <c r="AM1478" s="3"/>
      <c r="AN1478" s="3"/>
      <c r="AO1478" s="3"/>
      <c r="AP1478" s="3"/>
      <c r="AQ1478" s="3"/>
      <c r="AR1478" s="3"/>
      <c r="AS1478" s="3"/>
      <c r="AT1478" s="3"/>
      <c r="AU1478" s="3"/>
      <c r="AV1478" s="3"/>
      <c r="AW1478" s="3"/>
      <c r="AX1478" s="3"/>
      <c r="AY1478" s="3"/>
      <c r="AZ1478" s="3"/>
      <c r="BA1478" s="3"/>
      <c r="BB1478" s="3"/>
      <c r="BC1478" s="3"/>
      <c r="BD1478" s="3"/>
    </row>
    <row r="1479" spans="1:56" hidden="1">
      <c r="A1479" s="3"/>
      <c r="B1479" s="3"/>
      <c r="C1479" s="3"/>
      <c r="D1479" s="3"/>
      <c r="E1479" s="3"/>
      <c r="F1479" s="3"/>
      <c r="G1479" s="3"/>
      <c r="H1479" s="3"/>
      <c r="I1479" s="3"/>
      <c r="J1479" s="3"/>
      <c r="K1479" s="3"/>
      <c r="L1479" s="3"/>
      <c r="M1479" s="3"/>
      <c r="N1479" s="3"/>
      <c r="O1479" s="3"/>
      <c r="P1479" s="3"/>
      <c r="Q1479" s="3"/>
      <c r="R1479" s="3"/>
      <c r="S1479" s="3"/>
      <c r="T1479" s="3"/>
      <c r="U1479" s="3"/>
      <c r="V1479" s="3"/>
      <c r="W1479" s="3"/>
      <c r="X1479" s="3"/>
      <c r="Y1479" s="3"/>
      <c r="Z1479" s="3"/>
      <c r="AA1479" s="3"/>
      <c r="AB1479" s="3"/>
      <c r="AC1479" s="3"/>
      <c r="AD1479" s="3"/>
      <c r="AE1479" s="3"/>
      <c r="AF1479" s="3"/>
      <c r="AG1479" s="3"/>
      <c r="AH1479" s="3"/>
      <c r="AI1479" s="3"/>
      <c r="AJ1479" s="3"/>
      <c r="AK1479" s="3"/>
      <c r="AL1479" s="3"/>
      <c r="AM1479" s="3"/>
      <c r="AN1479" s="3"/>
      <c r="AO1479" s="3"/>
      <c r="AP1479" s="3"/>
      <c r="AQ1479" s="3"/>
      <c r="AR1479" s="3"/>
      <c r="AS1479" s="3"/>
      <c r="AT1479" s="3"/>
      <c r="AU1479" s="3"/>
      <c r="AV1479" s="3"/>
      <c r="AW1479" s="3"/>
      <c r="AX1479" s="3"/>
      <c r="AY1479" s="3"/>
      <c r="AZ1479" s="3"/>
      <c r="BA1479" s="3"/>
      <c r="BB1479" s="3"/>
      <c r="BC1479" s="3"/>
      <c r="BD1479" s="3"/>
    </row>
    <row r="1480" spans="1:56" hidden="1">
      <c r="A1480" s="3"/>
      <c r="B1480" s="3"/>
      <c r="C1480" s="3"/>
      <c r="D1480" s="3"/>
      <c r="E1480" s="3"/>
      <c r="F1480" s="3"/>
      <c r="G1480" s="3"/>
      <c r="H1480" s="3"/>
      <c r="I1480" s="3"/>
      <c r="J1480" s="3"/>
      <c r="K1480" s="3"/>
      <c r="L1480" s="3"/>
      <c r="M1480" s="3"/>
      <c r="N1480" s="3"/>
      <c r="O1480" s="3"/>
      <c r="P1480" s="3"/>
      <c r="Q1480" s="3"/>
      <c r="R1480" s="3"/>
      <c r="S1480" s="3"/>
      <c r="T1480" s="3"/>
      <c r="U1480" s="3"/>
      <c r="V1480" s="3"/>
      <c r="W1480" s="3"/>
      <c r="X1480" s="3"/>
      <c r="Y1480" s="3"/>
      <c r="Z1480" s="3"/>
      <c r="AA1480" s="3"/>
      <c r="AB1480" s="3"/>
      <c r="AC1480" s="3"/>
      <c r="AD1480" s="3"/>
      <c r="AE1480" s="3"/>
      <c r="AF1480" s="3"/>
      <c r="AG1480" s="3"/>
      <c r="AH1480" s="3"/>
      <c r="AI1480" s="3"/>
      <c r="AJ1480" s="3"/>
      <c r="AK1480" s="3"/>
      <c r="AL1480" s="3"/>
      <c r="AM1480" s="3"/>
      <c r="AN1480" s="3"/>
      <c r="AO1480" s="3"/>
      <c r="AP1480" s="3"/>
      <c r="AQ1480" s="3"/>
      <c r="AR1480" s="3"/>
      <c r="AS1480" s="3"/>
      <c r="AT1480" s="3"/>
      <c r="AU1480" s="3"/>
      <c r="AV1480" s="3"/>
      <c r="AW1480" s="3"/>
      <c r="AX1480" s="3"/>
      <c r="AY1480" s="3"/>
      <c r="AZ1480" s="3"/>
      <c r="BA1480" s="3"/>
      <c r="BB1480" s="3"/>
      <c r="BC1480" s="3"/>
      <c r="BD1480" s="3"/>
    </row>
    <row r="1481" spans="1:56" hidden="1">
      <c r="A1481" s="3"/>
      <c r="B1481" s="3"/>
      <c r="C1481" s="3"/>
      <c r="D1481" s="3"/>
      <c r="E1481" s="3"/>
      <c r="F1481" s="3"/>
      <c r="G1481" s="3"/>
      <c r="H1481" s="3"/>
      <c r="I1481" s="3"/>
      <c r="J1481" s="3"/>
      <c r="K1481" s="3"/>
      <c r="L1481" s="3"/>
      <c r="M1481" s="3"/>
      <c r="N1481" s="3"/>
      <c r="O1481" s="3"/>
      <c r="P1481" s="3"/>
      <c r="Q1481" s="3"/>
      <c r="R1481" s="3"/>
      <c r="S1481" s="3"/>
      <c r="T1481" s="3"/>
      <c r="U1481" s="3"/>
      <c r="V1481" s="3"/>
      <c r="W1481" s="3"/>
      <c r="X1481" s="3"/>
      <c r="Y1481" s="3"/>
      <c r="Z1481" s="3"/>
      <c r="AA1481" s="3"/>
      <c r="AB1481" s="3"/>
      <c r="AC1481" s="3"/>
      <c r="AD1481" s="3"/>
      <c r="AE1481" s="3"/>
      <c r="AF1481" s="3"/>
      <c r="AG1481" s="3"/>
      <c r="AH1481" s="3"/>
      <c r="AI1481" s="3"/>
      <c r="AJ1481" s="3"/>
      <c r="AK1481" s="3"/>
      <c r="AL1481" s="3"/>
      <c r="AM1481" s="3"/>
      <c r="AN1481" s="3"/>
      <c r="AO1481" s="3"/>
      <c r="AP1481" s="3"/>
      <c r="AQ1481" s="3"/>
      <c r="AR1481" s="3"/>
      <c r="AS1481" s="3"/>
      <c r="AT1481" s="3"/>
      <c r="AU1481" s="3"/>
      <c r="AV1481" s="3"/>
      <c r="AW1481" s="3"/>
      <c r="AX1481" s="3"/>
      <c r="AY1481" s="3"/>
      <c r="AZ1481" s="3"/>
      <c r="BA1481" s="3"/>
      <c r="BB1481" s="3"/>
      <c r="BC1481" s="3"/>
      <c r="BD1481" s="3"/>
    </row>
    <row r="1482" spans="1:56" hidden="1">
      <c r="A1482" s="3"/>
      <c r="B1482" s="3"/>
      <c r="C1482" s="3"/>
      <c r="D1482" s="3"/>
      <c r="E1482" s="3"/>
      <c r="F1482" s="3"/>
      <c r="G1482" s="3"/>
      <c r="H1482" s="3"/>
      <c r="I1482" s="3"/>
      <c r="J1482" s="3"/>
      <c r="K1482" s="3"/>
      <c r="L1482" s="3"/>
      <c r="M1482" s="3"/>
      <c r="N1482" s="3"/>
      <c r="O1482" s="3"/>
      <c r="P1482" s="3"/>
      <c r="Q1482" s="3"/>
      <c r="R1482" s="3"/>
      <c r="S1482" s="3"/>
      <c r="T1482" s="3"/>
      <c r="U1482" s="3"/>
      <c r="V1482" s="3"/>
      <c r="W1482" s="3"/>
      <c r="X1482" s="3"/>
      <c r="Y1482" s="3"/>
      <c r="Z1482" s="3"/>
      <c r="AA1482" s="3"/>
      <c r="AB1482" s="3"/>
      <c r="AC1482" s="3"/>
      <c r="AD1482" s="3"/>
      <c r="AE1482" s="3"/>
      <c r="AF1482" s="3"/>
      <c r="AG1482" s="3"/>
      <c r="AH1482" s="3"/>
      <c r="AI1482" s="3"/>
      <c r="AJ1482" s="3"/>
      <c r="AK1482" s="3"/>
      <c r="AL1482" s="3"/>
      <c r="AM1482" s="3"/>
      <c r="AN1482" s="3"/>
      <c r="AO1482" s="3"/>
      <c r="AP1482" s="3"/>
      <c r="AQ1482" s="3"/>
      <c r="AR1482" s="3"/>
      <c r="AS1482" s="3"/>
      <c r="AT1482" s="3"/>
      <c r="AU1482" s="3"/>
      <c r="AV1482" s="3"/>
      <c r="AW1482" s="3"/>
      <c r="AX1482" s="3"/>
      <c r="AY1482" s="3"/>
      <c r="AZ1482" s="3"/>
      <c r="BA1482" s="3"/>
      <c r="BB1482" s="3"/>
      <c r="BC1482" s="3"/>
      <c r="BD1482" s="3"/>
    </row>
    <row r="1483" spans="1:56" hidden="1">
      <c r="A1483" s="3"/>
      <c r="B1483" s="3"/>
      <c r="C1483" s="3"/>
      <c r="D1483" s="3"/>
      <c r="E1483" s="3"/>
      <c r="F1483" s="3"/>
      <c r="G1483" s="3"/>
      <c r="H1483" s="3"/>
      <c r="I1483" s="3"/>
      <c r="J1483" s="3"/>
      <c r="K1483" s="3"/>
      <c r="L1483" s="3"/>
      <c r="M1483" s="3"/>
      <c r="N1483" s="3"/>
      <c r="O1483" s="3"/>
      <c r="P1483" s="3"/>
      <c r="Q1483" s="3"/>
      <c r="R1483" s="3"/>
      <c r="S1483" s="3"/>
      <c r="T1483" s="3"/>
      <c r="U1483" s="3"/>
      <c r="V1483" s="3"/>
      <c r="W1483" s="3"/>
      <c r="X1483" s="3"/>
      <c r="Y1483" s="3"/>
      <c r="Z1483" s="3"/>
      <c r="AA1483" s="3"/>
      <c r="AB1483" s="3"/>
      <c r="AC1483" s="3"/>
      <c r="AD1483" s="3"/>
      <c r="AE1483" s="3"/>
      <c r="AF1483" s="3"/>
      <c r="AG1483" s="3"/>
      <c r="AH1483" s="3"/>
      <c r="AI1483" s="3"/>
      <c r="AJ1483" s="3"/>
      <c r="AK1483" s="3"/>
      <c r="AL1483" s="3"/>
      <c r="AM1483" s="3"/>
      <c r="AN1483" s="3"/>
      <c r="AO1483" s="3"/>
      <c r="AP1483" s="3"/>
      <c r="AQ1483" s="3"/>
      <c r="AR1483" s="3"/>
      <c r="AS1483" s="3"/>
      <c r="AT1483" s="3"/>
      <c r="AU1483" s="3"/>
      <c r="AV1483" s="3"/>
      <c r="AW1483" s="3"/>
      <c r="AX1483" s="3"/>
      <c r="AY1483" s="3"/>
      <c r="AZ1483" s="3"/>
      <c r="BA1483" s="3"/>
      <c r="BB1483" s="3"/>
      <c r="BC1483" s="3"/>
      <c r="BD1483" s="3"/>
    </row>
    <row r="1484" spans="1:56" hidden="1">
      <c r="A1484" s="3"/>
      <c r="B1484" s="3"/>
      <c r="C1484" s="3"/>
      <c r="D1484" s="3"/>
      <c r="E1484" s="3"/>
      <c r="F1484" s="3"/>
      <c r="G1484" s="3"/>
      <c r="H1484" s="3"/>
      <c r="I1484" s="3"/>
      <c r="J1484" s="3"/>
      <c r="K1484" s="3"/>
      <c r="L1484" s="3"/>
      <c r="M1484" s="3"/>
      <c r="N1484" s="3"/>
      <c r="O1484" s="3"/>
      <c r="P1484" s="3"/>
      <c r="Q1484" s="3"/>
      <c r="R1484" s="3"/>
      <c r="S1484" s="3"/>
      <c r="T1484" s="3"/>
      <c r="U1484" s="3"/>
      <c r="V1484" s="3"/>
      <c r="W1484" s="3"/>
      <c r="X1484" s="3"/>
      <c r="Y1484" s="3"/>
      <c r="Z1484" s="3"/>
      <c r="AA1484" s="3"/>
      <c r="AB1484" s="3"/>
      <c r="AC1484" s="3"/>
      <c r="AD1484" s="3"/>
      <c r="AE1484" s="3"/>
      <c r="AF1484" s="3"/>
      <c r="AG1484" s="3"/>
      <c r="AH1484" s="3"/>
      <c r="AI1484" s="3"/>
      <c r="AJ1484" s="3"/>
      <c r="AK1484" s="3"/>
      <c r="AL1484" s="3"/>
      <c r="AM1484" s="3"/>
      <c r="AN1484" s="3"/>
      <c r="AO1484" s="3"/>
      <c r="AP1484" s="3"/>
      <c r="AQ1484" s="3"/>
      <c r="AR1484" s="3"/>
      <c r="AS1484" s="3"/>
      <c r="AT1484" s="3"/>
      <c r="AU1484" s="3"/>
      <c r="AV1484" s="3"/>
      <c r="AW1484" s="3"/>
      <c r="AX1484" s="3"/>
      <c r="AY1484" s="3"/>
      <c r="AZ1484" s="3"/>
      <c r="BA1484" s="3"/>
      <c r="BB1484" s="3"/>
      <c r="BC1484" s="3"/>
      <c r="BD1484" s="3"/>
    </row>
    <row r="1485" spans="1:56" hidden="1">
      <c r="A1485" s="3"/>
      <c r="B1485" s="3"/>
      <c r="C1485" s="3"/>
      <c r="D1485" s="3"/>
      <c r="E1485" s="3"/>
      <c r="F1485" s="3"/>
      <c r="G1485" s="3"/>
      <c r="H1485" s="3"/>
      <c r="I1485" s="3"/>
      <c r="J1485" s="3"/>
      <c r="K1485" s="3"/>
      <c r="L1485" s="3"/>
      <c r="M1485" s="3"/>
      <c r="N1485" s="3"/>
      <c r="O1485" s="3"/>
      <c r="P1485" s="3"/>
      <c r="Q1485" s="3"/>
      <c r="R1485" s="3"/>
      <c r="S1485" s="3"/>
      <c r="T1485" s="3"/>
      <c r="U1485" s="3"/>
      <c r="V1485" s="3"/>
      <c r="W1485" s="3"/>
      <c r="X1485" s="3"/>
      <c r="Y1485" s="3"/>
      <c r="Z1485" s="3"/>
      <c r="AA1485" s="3"/>
      <c r="AB1485" s="3"/>
      <c r="AC1485" s="3"/>
      <c r="AD1485" s="3"/>
      <c r="AE1485" s="3"/>
      <c r="AF1485" s="3"/>
      <c r="AG1485" s="3"/>
      <c r="AH1485" s="3"/>
      <c r="AI1485" s="3"/>
      <c r="AJ1485" s="3"/>
      <c r="AK1485" s="3"/>
      <c r="AL1485" s="3"/>
      <c r="AM1485" s="3"/>
      <c r="AN1485" s="3"/>
      <c r="AO1485" s="3"/>
      <c r="AP1485" s="3"/>
      <c r="AQ1485" s="3"/>
      <c r="AR1485" s="3"/>
      <c r="AS1485" s="3"/>
      <c r="AT1485" s="3"/>
      <c r="AU1485" s="3"/>
      <c r="AV1485" s="3"/>
      <c r="AW1485" s="3"/>
      <c r="AX1485" s="3"/>
      <c r="AY1485" s="3"/>
      <c r="AZ1485" s="3"/>
      <c r="BA1485" s="3"/>
      <c r="BB1485" s="3"/>
      <c r="BC1485" s="3"/>
      <c r="BD1485" s="3"/>
    </row>
    <row r="1486" spans="1:56" hidden="1">
      <c r="A1486" s="3"/>
      <c r="B1486" s="3"/>
      <c r="C1486" s="3"/>
      <c r="D1486" s="3"/>
      <c r="E1486" s="3"/>
      <c r="F1486" s="3"/>
      <c r="G1486" s="3"/>
      <c r="H1486" s="3"/>
      <c r="I1486" s="3"/>
      <c r="J1486" s="3"/>
      <c r="K1486" s="3"/>
      <c r="L1486" s="3"/>
      <c r="M1486" s="3"/>
      <c r="N1486" s="3"/>
      <c r="O1486" s="3"/>
      <c r="P1486" s="3"/>
      <c r="Q1486" s="3"/>
      <c r="R1486" s="3"/>
      <c r="S1486" s="3"/>
      <c r="T1486" s="3"/>
      <c r="U1486" s="3"/>
      <c r="V1486" s="3"/>
      <c r="W1486" s="3"/>
      <c r="X1486" s="3"/>
      <c r="Y1486" s="3"/>
      <c r="Z1486" s="3"/>
      <c r="AA1486" s="3"/>
      <c r="AB1486" s="3"/>
      <c r="AC1486" s="3"/>
      <c r="AD1486" s="3"/>
      <c r="AE1486" s="3"/>
      <c r="AF1486" s="3"/>
      <c r="AG1486" s="3"/>
      <c r="AH1486" s="3"/>
      <c r="AI1486" s="3"/>
      <c r="AJ1486" s="3"/>
      <c r="AK1486" s="3"/>
      <c r="AL1486" s="3"/>
      <c r="AM1486" s="3"/>
      <c r="AN1486" s="3"/>
      <c r="AO1486" s="3"/>
      <c r="AP1486" s="3"/>
      <c r="AQ1486" s="3"/>
      <c r="AR1486" s="3"/>
      <c r="AS1486" s="3"/>
      <c r="AT1486" s="3"/>
      <c r="AU1486" s="3"/>
      <c r="AV1486" s="3"/>
      <c r="AW1486" s="3"/>
      <c r="AX1486" s="3"/>
      <c r="AY1486" s="3"/>
      <c r="AZ1486" s="3"/>
      <c r="BA1486" s="3"/>
      <c r="BB1486" s="3"/>
      <c r="BC1486" s="3"/>
      <c r="BD1486" s="3"/>
    </row>
    <row r="1487" spans="1:56" hidden="1">
      <c r="A1487" s="3"/>
      <c r="B1487" s="3"/>
      <c r="C1487" s="3"/>
      <c r="D1487" s="3"/>
      <c r="E1487" s="3"/>
      <c r="F1487" s="3"/>
      <c r="G1487" s="3"/>
      <c r="H1487" s="3"/>
      <c r="I1487" s="3"/>
      <c r="J1487" s="3"/>
      <c r="K1487" s="3"/>
      <c r="L1487" s="3"/>
      <c r="M1487" s="3"/>
      <c r="N1487" s="3"/>
      <c r="O1487" s="3"/>
      <c r="P1487" s="3"/>
      <c r="Q1487" s="3"/>
      <c r="R1487" s="3"/>
      <c r="S1487" s="3"/>
      <c r="T1487" s="3"/>
      <c r="U1487" s="3"/>
      <c r="V1487" s="3"/>
      <c r="W1487" s="3"/>
      <c r="X1487" s="3"/>
      <c r="Y1487" s="3"/>
      <c r="Z1487" s="3"/>
      <c r="AA1487" s="3"/>
      <c r="AB1487" s="3"/>
      <c r="AC1487" s="3"/>
      <c r="AD1487" s="3"/>
      <c r="AE1487" s="3"/>
      <c r="AF1487" s="3"/>
      <c r="AG1487" s="3"/>
      <c r="AH1487" s="3"/>
      <c r="AI1487" s="3"/>
      <c r="AJ1487" s="3"/>
      <c r="AK1487" s="3"/>
      <c r="AL1487" s="3"/>
      <c r="AM1487" s="3"/>
      <c r="AN1487" s="3"/>
      <c r="AO1487" s="3"/>
      <c r="AP1487" s="3"/>
      <c r="AQ1487" s="3"/>
      <c r="AR1487" s="3"/>
      <c r="AS1487" s="3"/>
      <c r="AT1487" s="3"/>
      <c r="AU1487" s="3"/>
      <c r="AV1487" s="3"/>
      <c r="AW1487" s="3"/>
      <c r="AX1487" s="3"/>
      <c r="AY1487" s="3"/>
      <c r="AZ1487" s="3"/>
      <c r="BA1487" s="3"/>
      <c r="BB1487" s="3"/>
      <c r="BC1487" s="3"/>
      <c r="BD1487" s="3"/>
    </row>
    <row r="1488" spans="1:56" hidden="1">
      <c r="A1488" s="3"/>
      <c r="B1488" s="3"/>
      <c r="C1488" s="3"/>
      <c r="D1488" s="3"/>
      <c r="E1488" s="3"/>
      <c r="F1488" s="3"/>
      <c r="G1488" s="3"/>
      <c r="H1488" s="3"/>
      <c r="I1488" s="3"/>
      <c r="J1488" s="3"/>
      <c r="K1488" s="3"/>
      <c r="L1488" s="3"/>
      <c r="M1488" s="3"/>
      <c r="N1488" s="3"/>
      <c r="O1488" s="3"/>
      <c r="P1488" s="3"/>
      <c r="Q1488" s="3"/>
      <c r="R1488" s="3"/>
      <c r="S1488" s="3"/>
      <c r="T1488" s="3"/>
      <c r="U1488" s="3"/>
      <c r="V1488" s="3"/>
      <c r="W1488" s="3"/>
      <c r="X1488" s="3"/>
      <c r="Y1488" s="3"/>
      <c r="Z1488" s="3"/>
      <c r="AA1488" s="3"/>
      <c r="AB1488" s="3"/>
      <c r="AC1488" s="3"/>
      <c r="AD1488" s="3"/>
      <c r="AE1488" s="3"/>
      <c r="AF1488" s="3"/>
      <c r="AG1488" s="3"/>
      <c r="AH1488" s="3"/>
      <c r="AI1488" s="3"/>
      <c r="AJ1488" s="3"/>
      <c r="AK1488" s="3"/>
      <c r="AL1488" s="3"/>
      <c r="AM1488" s="3"/>
      <c r="AN1488" s="3"/>
      <c r="AO1488" s="3"/>
      <c r="AP1488" s="3"/>
      <c r="AQ1488" s="3"/>
      <c r="AR1488" s="3"/>
      <c r="AS1488" s="3"/>
      <c r="AT1488" s="3"/>
      <c r="AU1488" s="3"/>
      <c r="AV1488" s="3"/>
      <c r="AW1488" s="3"/>
      <c r="AX1488" s="3"/>
      <c r="AY1488" s="3"/>
      <c r="AZ1488" s="3"/>
      <c r="BA1488" s="3"/>
      <c r="BB1488" s="3"/>
      <c r="BC1488" s="3"/>
      <c r="BD1488" s="3"/>
    </row>
    <row r="1489" spans="1:56" hidden="1">
      <c r="A1489" s="3"/>
      <c r="B1489" s="3"/>
      <c r="C1489" s="3"/>
      <c r="D1489" s="3"/>
      <c r="E1489" s="3"/>
      <c r="F1489" s="3"/>
      <c r="G1489" s="3"/>
      <c r="H1489" s="3"/>
      <c r="I1489" s="3"/>
      <c r="J1489" s="3"/>
      <c r="K1489" s="3"/>
      <c r="L1489" s="3"/>
      <c r="M1489" s="3"/>
      <c r="N1489" s="3"/>
      <c r="O1489" s="3"/>
      <c r="P1489" s="3"/>
      <c r="Q1489" s="3"/>
      <c r="R1489" s="3"/>
      <c r="S1489" s="3"/>
      <c r="T1489" s="3"/>
      <c r="U1489" s="3"/>
      <c r="V1489" s="3"/>
      <c r="W1489" s="3"/>
      <c r="X1489" s="3"/>
      <c r="Y1489" s="3"/>
      <c r="Z1489" s="3"/>
      <c r="AA1489" s="3"/>
      <c r="AB1489" s="3"/>
      <c r="AC1489" s="3"/>
      <c r="AD1489" s="3"/>
      <c r="AE1489" s="3"/>
      <c r="AF1489" s="3"/>
      <c r="AG1489" s="3"/>
      <c r="AH1489" s="3"/>
      <c r="AI1489" s="3"/>
      <c r="AJ1489" s="3"/>
      <c r="AK1489" s="3"/>
      <c r="AL1489" s="3"/>
      <c r="AM1489" s="3"/>
      <c r="AN1489" s="3"/>
      <c r="AO1489" s="3"/>
      <c r="AP1489" s="3"/>
      <c r="AQ1489" s="3"/>
      <c r="AR1489" s="3"/>
      <c r="AS1489" s="3"/>
      <c r="AT1489" s="3"/>
      <c r="AU1489" s="3"/>
      <c r="AV1489" s="3"/>
      <c r="AW1489" s="3"/>
      <c r="AX1489" s="3"/>
      <c r="AY1489" s="3"/>
      <c r="AZ1489" s="3"/>
      <c r="BA1489" s="3"/>
      <c r="BB1489" s="3"/>
      <c r="BC1489" s="3"/>
      <c r="BD1489" s="3"/>
    </row>
    <row r="1490" spans="1:56" hidden="1">
      <c r="A1490" s="3"/>
      <c r="B1490" s="3"/>
      <c r="C1490" s="3"/>
      <c r="D1490" s="3"/>
      <c r="E1490" s="3"/>
      <c r="F1490" s="3"/>
      <c r="G1490" s="3"/>
      <c r="H1490" s="3"/>
      <c r="I1490" s="3"/>
      <c r="J1490" s="3"/>
      <c r="K1490" s="3"/>
      <c r="L1490" s="3"/>
      <c r="M1490" s="3"/>
      <c r="N1490" s="3"/>
      <c r="O1490" s="3"/>
      <c r="P1490" s="3"/>
      <c r="Q1490" s="3"/>
      <c r="R1490" s="3"/>
      <c r="S1490" s="3"/>
      <c r="T1490" s="3"/>
      <c r="U1490" s="3"/>
      <c r="V1490" s="3"/>
      <c r="W1490" s="3"/>
      <c r="X1490" s="3"/>
      <c r="Y1490" s="3"/>
      <c r="Z1490" s="3"/>
      <c r="AA1490" s="3"/>
      <c r="AB1490" s="3"/>
      <c r="AC1490" s="3"/>
      <c r="AD1490" s="3"/>
      <c r="AE1490" s="3"/>
      <c r="AF1490" s="3"/>
      <c r="AG1490" s="3"/>
      <c r="AH1490" s="3"/>
      <c r="AI1490" s="3"/>
      <c r="AJ1490" s="3"/>
      <c r="AK1490" s="3"/>
      <c r="AL1490" s="3"/>
      <c r="AM1490" s="3"/>
      <c r="AN1490" s="3"/>
      <c r="AO1490" s="3"/>
      <c r="AP1490" s="3"/>
      <c r="AQ1490" s="3"/>
      <c r="AR1490" s="3"/>
      <c r="AS1490" s="3"/>
      <c r="AT1490" s="3"/>
      <c r="AU1490" s="3"/>
      <c r="AV1490" s="3"/>
      <c r="AW1490" s="3"/>
      <c r="AX1490" s="3"/>
      <c r="AY1490" s="3"/>
      <c r="AZ1490" s="3"/>
      <c r="BA1490" s="3"/>
      <c r="BB1490" s="3"/>
      <c r="BC1490" s="3"/>
      <c r="BD1490" s="3"/>
    </row>
    <row r="1491" spans="1:56" hidden="1">
      <c r="A1491" s="3"/>
      <c r="B1491" s="3"/>
      <c r="C1491" s="3"/>
      <c r="D1491" s="3"/>
      <c r="E1491" s="3"/>
      <c r="F1491" s="3"/>
      <c r="G1491" s="3"/>
      <c r="H1491" s="3"/>
      <c r="I1491" s="3"/>
      <c r="J1491" s="3"/>
      <c r="K1491" s="3"/>
      <c r="L1491" s="3"/>
      <c r="M1491" s="3"/>
      <c r="N1491" s="3"/>
      <c r="O1491" s="3"/>
      <c r="P1491" s="3"/>
      <c r="Q1491" s="3"/>
      <c r="R1491" s="3"/>
      <c r="S1491" s="3"/>
      <c r="T1491" s="3"/>
      <c r="U1491" s="3"/>
      <c r="V1491" s="3"/>
      <c r="W1491" s="3"/>
      <c r="X1491" s="3"/>
      <c r="Y1491" s="3"/>
      <c r="Z1491" s="3"/>
      <c r="AA1491" s="3"/>
      <c r="AB1491" s="3"/>
      <c r="AC1491" s="3"/>
      <c r="AD1491" s="3"/>
      <c r="AE1491" s="3"/>
      <c r="AF1491" s="3"/>
      <c r="AG1491" s="3"/>
      <c r="AH1491" s="3"/>
      <c r="AI1491" s="3"/>
      <c r="AJ1491" s="3"/>
      <c r="AK1491" s="3"/>
      <c r="AL1491" s="3"/>
      <c r="AM1491" s="3"/>
      <c r="AN1491" s="3"/>
      <c r="AO1491" s="3"/>
      <c r="AP1491" s="3"/>
      <c r="AQ1491" s="3"/>
      <c r="AR1491" s="3"/>
      <c r="AS1491" s="3"/>
      <c r="AT1491" s="3"/>
      <c r="AU1491" s="3"/>
      <c r="AV1491" s="3"/>
      <c r="AW1491" s="3"/>
      <c r="AX1491" s="3"/>
      <c r="AY1491" s="3"/>
      <c r="AZ1491" s="3"/>
      <c r="BA1491" s="3"/>
      <c r="BB1491" s="3"/>
      <c r="BC1491" s="3"/>
      <c r="BD1491" s="3"/>
    </row>
    <row r="1492" spans="1:56" hidden="1">
      <c r="A1492" s="3"/>
      <c r="B1492" s="3"/>
      <c r="C1492" s="3"/>
      <c r="D1492" s="3"/>
      <c r="E1492" s="3"/>
      <c r="F1492" s="3"/>
      <c r="G1492" s="3"/>
      <c r="H1492" s="3"/>
      <c r="I1492" s="3"/>
      <c r="J1492" s="3"/>
      <c r="K1492" s="3"/>
      <c r="L1492" s="3"/>
      <c r="M1492" s="3"/>
      <c r="N1492" s="3"/>
      <c r="O1492" s="3"/>
      <c r="P1492" s="3"/>
      <c r="Q1492" s="3"/>
      <c r="R1492" s="3"/>
      <c r="S1492" s="3"/>
      <c r="T1492" s="3"/>
      <c r="U1492" s="3"/>
      <c r="V1492" s="3"/>
      <c r="W1492" s="3"/>
      <c r="X1492" s="3"/>
      <c r="Y1492" s="3"/>
      <c r="Z1492" s="3"/>
      <c r="AA1492" s="3"/>
      <c r="AB1492" s="3"/>
      <c r="AC1492" s="3"/>
      <c r="AD1492" s="3"/>
      <c r="AE1492" s="3"/>
      <c r="AF1492" s="3"/>
      <c r="AG1492" s="3"/>
      <c r="AH1492" s="3"/>
      <c r="AI1492" s="3"/>
      <c r="AJ1492" s="3"/>
      <c r="AK1492" s="3"/>
      <c r="AL1492" s="3"/>
      <c r="AM1492" s="3"/>
      <c r="AN1492" s="3"/>
      <c r="AO1492" s="3"/>
      <c r="AP1492" s="3"/>
      <c r="AQ1492" s="3"/>
      <c r="AR1492" s="3"/>
      <c r="AS1492" s="3"/>
      <c r="AT1492" s="3"/>
      <c r="AU1492" s="3"/>
      <c r="AV1492" s="3"/>
      <c r="AW1492" s="3"/>
      <c r="AX1492" s="3"/>
      <c r="AY1492" s="3"/>
      <c r="AZ1492" s="3"/>
      <c r="BA1492" s="3"/>
      <c r="BB1492" s="3"/>
      <c r="BC1492" s="3"/>
      <c r="BD1492" s="3"/>
    </row>
    <row r="1493" spans="1:56" hidden="1">
      <c r="A1493" s="3"/>
      <c r="B1493" s="3"/>
      <c r="C1493" s="3"/>
      <c r="D1493" s="3"/>
      <c r="E1493" s="3"/>
      <c r="F1493" s="3"/>
      <c r="G1493" s="3"/>
      <c r="H1493" s="3"/>
      <c r="I1493" s="3"/>
      <c r="J1493" s="3"/>
      <c r="K1493" s="3"/>
      <c r="L1493" s="3"/>
      <c r="M1493" s="3"/>
      <c r="N1493" s="3"/>
      <c r="O1493" s="3"/>
      <c r="P1493" s="3"/>
      <c r="Q1493" s="3"/>
      <c r="R1493" s="3"/>
      <c r="S1493" s="3"/>
      <c r="T1493" s="3"/>
      <c r="U1493" s="3"/>
      <c r="V1493" s="3"/>
      <c r="W1493" s="3"/>
      <c r="X1493" s="3"/>
      <c r="Y1493" s="3"/>
      <c r="Z1493" s="3"/>
      <c r="AA1493" s="3"/>
      <c r="AB1493" s="3"/>
      <c r="AC1493" s="3"/>
      <c r="AD1493" s="3"/>
      <c r="AE1493" s="3"/>
      <c r="AF1493" s="3"/>
      <c r="AG1493" s="3"/>
      <c r="AH1493" s="3"/>
      <c r="AI1493" s="3"/>
      <c r="AJ1493" s="3"/>
      <c r="AK1493" s="3"/>
      <c r="AL1493" s="3"/>
      <c r="AM1493" s="3"/>
      <c r="AN1493" s="3"/>
      <c r="AO1493" s="3"/>
      <c r="AP1493" s="3"/>
      <c r="AQ1493" s="3"/>
      <c r="AR1493" s="3"/>
      <c r="AS1493" s="3"/>
      <c r="AT1493" s="3"/>
      <c r="AU1493" s="3"/>
      <c r="AV1493" s="3"/>
      <c r="AW1493" s="3"/>
      <c r="AX1493" s="3"/>
      <c r="AY1493" s="3"/>
      <c r="AZ1493" s="3"/>
      <c r="BA1493" s="3"/>
      <c r="BB1493" s="3"/>
      <c r="BC1493" s="3"/>
      <c r="BD1493" s="3"/>
    </row>
    <row r="1494" spans="1:56" hidden="1">
      <c r="A1494" s="3"/>
      <c r="B1494" s="3"/>
      <c r="C1494" s="3"/>
      <c r="D1494" s="3"/>
      <c r="E1494" s="3"/>
      <c r="F1494" s="3"/>
      <c r="G1494" s="3"/>
      <c r="H1494" s="3"/>
      <c r="I1494" s="3"/>
      <c r="J1494" s="3"/>
      <c r="K1494" s="3"/>
      <c r="L1494" s="3"/>
      <c r="M1494" s="3"/>
      <c r="N1494" s="3"/>
      <c r="O1494" s="3"/>
      <c r="P1494" s="3"/>
      <c r="Q1494" s="3"/>
      <c r="R1494" s="3"/>
      <c r="S1494" s="3"/>
      <c r="T1494" s="3"/>
      <c r="U1494" s="3"/>
      <c r="V1494" s="3"/>
      <c r="W1494" s="3"/>
      <c r="X1494" s="3"/>
      <c r="Y1494" s="3"/>
      <c r="Z1494" s="3"/>
      <c r="AA1494" s="3"/>
      <c r="AB1494" s="3"/>
      <c r="AC1494" s="3"/>
      <c r="AD1494" s="3"/>
      <c r="AE1494" s="3"/>
      <c r="AF1494" s="3"/>
      <c r="AG1494" s="3"/>
      <c r="AH1494" s="3"/>
      <c r="AI1494" s="3"/>
      <c r="AJ1494" s="3"/>
      <c r="AK1494" s="3"/>
      <c r="AL1494" s="3"/>
      <c r="AM1494" s="3"/>
      <c r="AN1494" s="3"/>
      <c r="AO1494" s="3"/>
      <c r="AP1494" s="3"/>
      <c r="AQ1494" s="3"/>
      <c r="AR1494" s="3"/>
      <c r="AS1494" s="3"/>
      <c r="AT1494" s="3"/>
      <c r="AU1494" s="3"/>
      <c r="AV1494" s="3"/>
      <c r="AW1494" s="3"/>
      <c r="AX1494" s="3"/>
      <c r="AY1494" s="3"/>
      <c r="AZ1494" s="3"/>
      <c r="BA1494" s="3"/>
      <c r="BB1494" s="3"/>
      <c r="BC1494" s="3"/>
      <c r="BD1494" s="3"/>
    </row>
    <row r="1495" spans="1:56" hidden="1">
      <c r="A1495" s="3"/>
      <c r="B1495" s="3"/>
      <c r="C1495" s="3"/>
      <c r="D1495" s="3"/>
      <c r="E1495" s="3"/>
      <c r="F1495" s="3"/>
      <c r="G1495" s="3"/>
      <c r="H1495" s="3"/>
      <c r="I1495" s="3"/>
      <c r="J1495" s="3"/>
      <c r="K1495" s="3"/>
      <c r="L1495" s="3"/>
      <c r="M1495" s="3"/>
      <c r="N1495" s="3"/>
      <c r="O1495" s="3"/>
      <c r="P1495" s="3"/>
      <c r="Q1495" s="3"/>
      <c r="R1495" s="3"/>
      <c r="S1495" s="3"/>
      <c r="T1495" s="3"/>
      <c r="U1495" s="3"/>
      <c r="V1495" s="3"/>
      <c r="W1495" s="3"/>
      <c r="X1495" s="3"/>
      <c r="Y1495" s="3"/>
      <c r="Z1495" s="3"/>
      <c r="AA1495" s="3"/>
      <c r="AB1495" s="3"/>
      <c r="AC1495" s="3"/>
      <c r="AD1495" s="3"/>
      <c r="AE1495" s="3"/>
      <c r="AF1495" s="3"/>
      <c r="AG1495" s="3"/>
      <c r="AH1495" s="3"/>
      <c r="AI1495" s="3"/>
      <c r="AJ1495" s="3"/>
      <c r="AK1495" s="3"/>
      <c r="AL1495" s="3"/>
      <c r="AM1495" s="3"/>
      <c r="AN1495" s="3"/>
      <c r="AO1495" s="3"/>
      <c r="AP1495" s="3"/>
      <c r="AQ1495" s="3"/>
      <c r="AR1495" s="3"/>
      <c r="AS1495" s="3"/>
      <c r="AT1495" s="3"/>
      <c r="AU1495" s="3"/>
      <c r="AV1495" s="3"/>
      <c r="AW1495" s="3"/>
      <c r="AX1495" s="3"/>
      <c r="AY1495" s="3"/>
      <c r="AZ1495" s="3"/>
      <c r="BA1495" s="3"/>
      <c r="BB1495" s="3"/>
      <c r="BC1495" s="3"/>
      <c r="BD1495" s="3"/>
    </row>
    <row r="1496" spans="1:56" hidden="1">
      <c r="A1496" s="3"/>
      <c r="B1496" s="3"/>
      <c r="C1496" s="3"/>
      <c r="D1496" s="3"/>
      <c r="E1496" s="3"/>
      <c r="F1496" s="3"/>
      <c r="G1496" s="3"/>
      <c r="H1496" s="3"/>
      <c r="I1496" s="3"/>
      <c r="J1496" s="3"/>
      <c r="K1496" s="3"/>
      <c r="L1496" s="3"/>
      <c r="M1496" s="3"/>
      <c r="N1496" s="3"/>
      <c r="O1496" s="3"/>
      <c r="P1496" s="3"/>
      <c r="Q1496" s="3"/>
      <c r="R1496" s="3"/>
      <c r="S1496" s="3"/>
      <c r="T1496" s="3"/>
      <c r="U1496" s="3"/>
      <c r="V1496" s="3"/>
      <c r="W1496" s="3"/>
      <c r="X1496" s="3"/>
      <c r="Y1496" s="3"/>
      <c r="Z1496" s="3"/>
      <c r="AA1496" s="3"/>
      <c r="AB1496" s="3"/>
      <c r="AC1496" s="3"/>
      <c r="AD1496" s="3"/>
      <c r="AE1496" s="3"/>
      <c r="AF1496" s="3"/>
      <c r="AG1496" s="3"/>
      <c r="AH1496" s="3"/>
      <c r="AI1496" s="3"/>
      <c r="AJ1496" s="3"/>
      <c r="AK1496" s="3"/>
      <c r="AL1496" s="3"/>
      <c r="AM1496" s="3"/>
      <c r="AN1496" s="3"/>
      <c r="AO1496" s="3"/>
      <c r="AP1496" s="3"/>
      <c r="AQ1496" s="3"/>
      <c r="AR1496" s="3"/>
      <c r="AS1496" s="3"/>
      <c r="AT1496" s="3"/>
      <c r="AU1496" s="3"/>
      <c r="AV1496" s="3"/>
      <c r="AW1496" s="3"/>
      <c r="AX1496" s="3"/>
      <c r="AY1496" s="3"/>
      <c r="AZ1496" s="3"/>
      <c r="BA1496" s="3"/>
      <c r="BB1496" s="3"/>
      <c r="BC1496" s="3"/>
      <c r="BD1496" s="3"/>
    </row>
    <row r="1497" spans="1:56" hidden="1">
      <c r="A1497" s="3"/>
      <c r="B1497" s="3"/>
      <c r="C1497" s="3"/>
      <c r="D1497" s="3"/>
      <c r="E1497" s="3"/>
      <c r="F1497" s="3"/>
      <c r="G1497" s="3"/>
      <c r="H1497" s="3"/>
      <c r="I1497" s="3"/>
      <c r="J1497" s="3"/>
      <c r="K1497" s="3"/>
      <c r="L1497" s="3"/>
      <c r="M1497" s="3"/>
      <c r="N1497" s="3"/>
      <c r="O1497" s="3"/>
      <c r="P1497" s="3"/>
      <c r="Q1497" s="3"/>
      <c r="R1497" s="3"/>
      <c r="S1497" s="3"/>
      <c r="T1497" s="3"/>
      <c r="U1497" s="3"/>
      <c r="V1497" s="3"/>
      <c r="W1497" s="3"/>
      <c r="X1497" s="3"/>
      <c r="Y1497" s="3"/>
      <c r="Z1497" s="3"/>
      <c r="AA1497" s="3"/>
      <c r="AB1497" s="3"/>
      <c r="AC1497" s="3"/>
      <c r="AD1497" s="3"/>
      <c r="AE1497" s="3"/>
      <c r="AF1497" s="3"/>
      <c r="AG1497" s="3"/>
      <c r="AH1497" s="3"/>
      <c r="AI1497" s="3"/>
      <c r="AJ1497" s="3"/>
      <c r="AK1497" s="3"/>
      <c r="AL1497" s="3"/>
      <c r="AM1497" s="3"/>
      <c r="AN1497" s="3"/>
      <c r="AO1497" s="3"/>
      <c r="AP1497" s="3"/>
      <c r="AQ1497" s="3"/>
      <c r="AR1497" s="3"/>
      <c r="AS1497" s="3"/>
      <c r="AT1497" s="3"/>
      <c r="AU1497" s="3"/>
      <c r="AV1497" s="3"/>
      <c r="AW1497" s="3"/>
      <c r="AX1497" s="3"/>
      <c r="AY1497" s="3"/>
      <c r="AZ1497" s="3"/>
      <c r="BA1497" s="3"/>
      <c r="BB1497" s="3"/>
      <c r="BC1497" s="3"/>
      <c r="BD1497" s="3"/>
    </row>
    <row r="1498" spans="1:56" hidden="1">
      <c r="A1498" s="3"/>
      <c r="B1498" s="3"/>
      <c r="C1498" s="3"/>
      <c r="D1498" s="3"/>
      <c r="E1498" s="3"/>
      <c r="F1498" s="3"/>
      <c r="G1498" s="3"/>
      <c r="H1498" s="3"/>
      <c r="I1498" s="3"/>
      <c r="J1498" s="3"/>
      <c r="K1498" s="3"/>
      <c r="L1498" s="3"/>
      <c r="M1498" s="3"/>
      <c r="N1498" s="3"/>
      <c r="O1498" s="3"/>
      <c r="P1498" s="3"/>
      <c r="Q1498" s="3"/>
      <c r="R1498" s="3"/>
      <c r="S1498" s="3"/>
      <c r="T1498" s="3"/>
      <c r="U1498" s="3"/>
      <c r="V1498" s="3"/>
      <c r="W1498" s="3"/>
      <c r="X1498" s="3"/>
      <c r="Y1498" s="3"/>
      <c r="Z1498" s="3"/>
      <c r="AA1498" s="3"/>
      <c r="AB1498" s="3"/>
      <c r="AC1498" s="3"/>
      <c r="AD1498" s="3"/>
      <c r="AE1498" s="3"/>
      <c r="AF1498" s="3"/>
      <c r="AG1498" s="3"/>
      <c r="AH1498" s="3"/>
      <c r="AI1498" s="3"/>
      <c r="AJ1498" s="3"/>
      <c r="AK1498" s="3"/>
      <c r="AL1498" s="3"/>
      <c r="AM1498" s="3"/>
      <c r="AN1498" s="3"/>
      <c r="AO1498" s="3"/>
      <c r="AP1498" s="3"/>
      <c r="AQ1498" s="3"/>
      <c r="AR1498" s="3"/>
      <c r="AS1498" s="3"/>
      <c r="AT1498" s="3"/>
      <c r="AU1498" s="3"/>
      <c r="AV1498" s="3"/>
      <c r="AW1498" s="3"/>
      <c r="AX1498" s="3"/>
      <c r="AY1498" s="3"/>
      <c r="AZ1498" s="3"/>
      <c r="BA1498" s="3"/>
      <c r="BB1498" s="3"/>
      <c r="BC1498" s="3"/>
      <c r="BD1498" s="3"/>
    </row>
    <row r="1499" spans="1:56" hidden="1">
      <c r="A1499" s="3"/>
      <c r="B1499" s="3"/>
      <c r="C1499" s="3"/>
      <c r="D1499" s="3"/>
      <c r="E1499" s="3"/>
      <c r="F1499" s="3"/>
      <c r="G1499" s="3"/>
      <c r="H1499" s="3"/>
      <c r="I1499" s="3"/>
      <c r="J1499" s="3"/>
      <c r="K1499" s="3"/>
      <c r="L1499" s="3"/>
      <c r="M1499" s="3"/>
      <c r="N1499" s="3"/>
      <c r="O1499" s="3"/>
      <c r="P1499" s="3"/>
      <c r="Q1499" s="3"/>
      <c r="R1499" s="3"/>
      <c r="S1499" s="3"/>
      <c r="T1499" s="3"/>
      <c r="U1499" s="3"/>
      <c r="V1499" s="3"/>
      <c r="W1499" s="3"/>
      <c r="X1499" s="3"/>
      <c r="Y1499" s="3"/>
      <c r="Z1499" s="3"/>
      <c r="AA1499" s="3"/>
      <c r="AB1499" s="3"/>
      <c r="AC1499" s="3"/>
      <c r="AD1499" s="3"/>
      <c r="AE1499" s="3"/>
      <c r="AF1499" s="3"/>
      <c r="AG1499" s="3"/>
      <c r="AH1499" s="3"/>
      <c r="AI1499" s="3"/>
      <c r="AJ1499" s="3"/>
      <c r="AK1499" s="3"/>
      <c r="AL1499" s="3"/>
      <c r="AM1499" s="3"/>
      <c r="AN1499" s="3"/>
      <c r="AO1499" s="3"/>
      <c r="AP1499" s="3"/>
      <c r="AQ1499" s="3"/>
      <c r="AR1499" s="3"/>
      <c r="AS1499" s="3"/>
      <c r="AT1499" s="3"/>
      <c r="AU1499" s="3"/>
      <c r="AV1499" s="3"/>
      <c r="AW1499" s="3"/>
      <c r="AX1499" s="3"/>
      <c r="AY1499" s="3"/>
      <c r="AZ1499" s="3"/>
      <c r="BA1499" s="3"/>
      <c r="BB1499" s="3"/>
      <c r="BC1499" s="3"/>
      <c r="BD1499" s="3"/>
    </row>
    <row r="1500" spans="1:56" hidden="1">
      <c r="A1500" s="3"/>
      <c r="B1500" s="3"/>
      <c r="C1500" s="3"/>
      <c r="D1500" s="3"/>
      <c r="E1500" s="3"/>
      <c r="F1500" s="3"/>
      <c r="G1500" s="3"/>
      <c r="H1500" s="3"/>
      <c r="I1500" s="3"/>
      <c r="J1500" s="3"/>
      <c r="K1500" s="3"/>
      <c r="L1500" s="3"/>
      <c r="M1500" s="3"/>
      <c r="N1500" s="3"/>
      <c r="O1500" s="3"/>
      <c r="P1500" s="3"/>
      <c r="Q1500" s="3"/>
      <c r="R1500" s="3"/>
      <c r="S1500" s="3"/>
      <c r="T1500" s="3"/>
      <c r="U1500" s="3"/>
      <c r="V1500" s="3"/>
      <c r="W1500" s="3"/>
      <c r="X1500" s="3"/>
      <c r="Y1500" s="3"/>
      <c r="Z1500" s="3"/>
      <c r="AA1500" s="3"/>
      <c r="AB1500" s="3"/>
      <c r="AC1500" s="3"/>
      <c r="AD1500" s="3"/>
      <c r="AE1500" s="3"/>
      <c r="AF1500" s="3"/>
      <c r="AG1500" s="3"/>
      <c r="AH1500" s="3"/>
      <c r="AI1500" s="3"/>
      <c r="AJ1500" s="3"/>
      <c r="AK1500" s="3"/>
      <c r="AL1500" s="3"/>
      <c r="AM1500" s="3"/>
      <c r="AN1500" s="3"/>
      <c r="AO1500" s="3"/>
      <c r="AP1500" s="3"/>
      <c r="AQ1500" s="3"/>
      <c r="AR1500" s="3"/>
      <c r="AS1500" s="3"/>
      <c r="AT1500" s="3"/>
      <c r="AU1500" s="3"/>
      <c r="AV1500" s="3"/>
      <c r="AW1500" s="3"/>
      <c r="AX1500" s="3"/>
      <c r="AY1500" s="3"/>
      <c r="AZ1500" s="3"/>
      <c r="BA1500" s="3"/>
      <c r="BB1500" s="3"/>
      <c r="BC1500" s="3"/>
      <c r="BD1500" s="3"/>
    </row>
    <row r="1501" spans="1:56" hidden="1">
      <c r="A1501" s="3"/>
      <c r="B1501" s="3"/>
      <c r="C1501" s="3"/>
      <c r="D1501" s="3"/>
      <c r="E1501" s="3"/>
      <c r="F1501" s="3"/>
      <c r="G1501" s="3"/>
      <c r="H1501" s="3"/>
      <c r="I1501" s="3"/>
      <c r="J1501" s="3"/>
      <c r="K1501" s="3"/>
      <c r="L1501" s="3"/>
      <c r="M1501" s="3"/>
      <c r="N1501" s="3"/>
      <c r="O1501" s="3"/>
      <c r="P1501" s="3"/>
      <c r="Q1501" s="3"/>
      <c r="R1501" s="3"/>
      <c r="S1501" s="3"/>
      <c r="T1501" s="3"/>
      <c r="U1501" s="3"/>
      <c r="V1501" s="3"/>
      <c r="W1501" s="3"/>
      <c r="X1501" s="3"/>
      <c r="Y1501" s="3"/>
      <c r="Z1501" s="3"/>
      <c r="AA1501" s="3"/>
      <c r="AB1501" s="3"/>
      <c r="AC1501" s="3"/>
      <c r="AD1501" s="3"/>
      <c r="AE1501" s="3"/>
      <c r="AF1501" s="3"/>
      <c r="AG1501" s="3"/>
      <c r="AH1501" s="3"/>
      <c r="AI1501" s="3"/>
      <c r="AJ1501" s="3"/>
      <c r="AK1501" s="3"/>
      <c r="AL1501" s="3"/>
      <c r="AM1501" s="3"/>
      <c r="AN1501" s="3"/>
      <c r="AO1501" s="3"/>
      <c r="AP1501" s="3"/>
      <c r="AQ1501" s="3"/>
      <c r="AR1501" s="3"/>
      <c r="AS1501" s="3"/>
      <c r="AT1501" s="3"/>
      <c r="AU1501" s="3"/>
      <c r="AV1501" s="3"/>
      <c r="AW1501" s="3"/>
      <c r="AX1501" s="3"/>
      <c r="AY1501" s="3"/>
      <c r="AZ1501" s="3"/>
      <c r="BA1501" s="3"/>
      <c r="BB1501" s="3"/>
      <c r="BC1501" s="3"/>
      <c r="BD1501" s="3"/>
    </row>
    <row r="1502" spans="1:56" hidden="1">
      <c r="A1502" s="3"/>
      <c r="B1502" s="3"/>
      <c r="C1502" s="3"/>
      <c r="D1502" s="3"/>
      <c r="E1502" s="3"/>
      <c r="F1502" s="3"/>
      <c r="G1502" s="3"/>
      <c r="H1502" s="3"/>
      <c r="I1502" s="3"/>
      <c r="J1502" s="3"/>
      <c r="K1502" s="3"/>
      <c r="L1502" s="3"/>
      <c r="M1502" s="3"/>
      <c r="N1502" s="3"/>
      <c r="O1502" s="3"/>
      <c r="P1502" s="3"/>
      <c r="Q1502" s="3"/>
      <c r="R1502" s="3"/>
      <c r="S1502" s="3"/>
      <c r="T1502" s="3"/>
      <c r="U1502" s="3"/>
      <c r="V1502" s="3"/>
      <c r="W1502" s="3"/>
      <c r="X1502" s="3"/>
      <c r="Y1502" s="3"/>
      <c r="Z1502" s="3"/>
      <c r="AA1502" s="3"/>
      <c r="AB1502" s="3"/>
      <c r="AC1502" s="3"/>
      <c r="AD1502" s="3"/>
      <c r="AE1502" s="3"/>
      <c r="AF1502" s="3"/>
      <c r="AG1502" s="3"/>
      <c r="AH1502" s="3"/>
      <c r="AI1502" s="3"/>
      <c r="AJ1502" s="3"/>
      <c r="AK1502" s="3"/>
      <c r="AL1502" s="3"/>
      <c r="AM1502" s="3"/>
      <c r="AN1502" s="3"/>
      <c r="AO1502" s="3"/>
      <c r="AP1502" s="3"/>
      <c r="AQ1502" s="3"/>
      <c r="AR1502" s="3"/>
      <c r="AS1502" s="3"/>
      <c r="AT1502" s="3"/>
      <c r="AU1502" s="3"/>
      <c r="AV1502" s="3"/>
      <c r="AW1502" s="3"/>
      <c r="AX1502" s="3"/>
      <c r="AY1502" s="3"/>
      <c r="AZ1502" s="3"/>
      <c r="BA1502" s="3"/>
      <c r="BB1502" s="3"/>
      <c r="BC1502" s="3"/>
      <c r="BD1502" s="3"/>
    </row>
    <row r="1503" spans="1:56" hidden="1">
      <c r="A1503" s="3"/>
      <c r="B1503" s="3"/>
      <c r="C1503" s="3"/>
      <c r="D1503" s="3"/>
      <c r="E1503" s="3"/>
      <c r="F1503" s="3"/>
      <c r="G1503" s="3"/>
      <c r="H1503" s="3"/>
      <c r="I1503" s="3"/>
      <c r="J1503" s="3"/>
      <c r="K1503" s="3"/>
      <c r="L1503" s="3"/>
      <c r="M1503" s="3"/>
      <c r="N1503" s="3"/>
      <c r="O1503" s="3"/>
      <c r="P1503" s="3"/>
      <c r="Q1503" s="3"/>
      <c r="R1503" s="3"/>
      <c r="S1503" s="3"/>
      <c r="T1503" s="3"/>
      <c r="U1503" s="3"/>
      <c r="V1503" s="3"/>
      <c r="W1503" s="3"/>
      <c r="X1503" s="3"/>
      <c r="Y1503" s="3"/>
      <c r="Z1503" s="3"/>
      <c r="AA1503" s="3"/>
      <c r="AB1503" s="3"/>
      <c r="AC1503" s="3"/>
      <c r="AD1503" s="3"/>
      <c r="AE1503" s="3"/>
      <c r="AF1503" s="3"/>
      <c r="AG1503" s="3"/>
      <c r="AH1503" s="3"/>
      <c r="AI1503" s="3"/>
      <c r="AJ1503" s="3"/>
      <c r="AK1503" s="3"/>
      <c r="AL1503" s="3"/>
      <c r="AM1503" s="3"/>
      <c r="AN1503" s="3"/>
      <c r="AO1503" s="3"/>
      <c r="AP1503" s="3"/>
      <c r="AQ1503" s="3"/>
      <c r="AR1503" s="3"/>
      <c r="AS1503" s="3"/>
      <c r="AT1503" s="3"/>
      <c r="AU1503" s="3"/>
      <c r="AV1503" s="3"/>
      <c r="AW1503" s="3"/>
      <c r="AX1503" s="3"/>
      <c r="AY1503" s="3"/>
      <c r="AZ1503" s="3"/>
      <c r="BA1503" s="3"/>
      <c r="BB1503" s="3"/>
      <c r="BC1503" s="3"/>
      <c r="BD1503" s="3"/>
    </row>
    <row r="1504" spans="1:56" hidden="1">
      <c r="A1504" s="3"/>
      <c r="B1504" s="3"/>
      <c r="C1504" s="3"/>
      <c r="D1504" s="3"/>
      <c r="E1504" s="3"/>
      <c r="F1504" s="3"/>
      <c r="G1504" s="3"/>
      <c r="H1504" s="3"/>
      <c r="I1504" s="3"/>
      <c r="J1504" s="3"/>
      <c r="K1504" s="3"/>
      <c r="L1504" s="3"/>
      <c r="M1504" s="3"/>
      <c r="N1504" s="3"/>
      <c r="O1504" s="3"/>
      <c r="P1504" s="3"/>
      <c r="Q1504" s="3"/>
      <c r="R1504" s="3"/>
      <c r="S1504" s="3"/>
      <c r="T1504" s="3"/>
      <c r="U1504" s="3"/>
      <c r="V1504" s="3"/>
      <c r="W1504" s="3"/>
      <c r="X1504" s="3"/>
      <c r="Y1504" s="3"/>
      <c r="Z1504" s="3"/>
      <c r="AA1504" s="3"/>
      <c r="AB1504" s="3"/>
      <c r="AC1504" s="3"/>
      <c r="AD1504" s="3"/>
      <c r="AE1504" s="3"/>
      <c r="AF1504" s="3"/>
      <c r="AG1504" s="3"/>
      <c r="AH1504" s="3"/>
      <c r="AI1504" s="3"/>
      <c r="AJ1504" s="3"/>
      <c r="AK1504" s="3"/>
      <c r="AL1504" s="3"/>
      <c r="AM1504" s="3"/>
      <c r="AN1504" s="3"/>
      <c r="AO1504" s="3"/>
      <c r="AP1504" s="3"/>
      <c r="AQ1504" s="3"/>
      <c r="AR1504" s="3"/>
      <c r="AS1504" s="3"/>
      <c r="AT1504" s="3"/>
      <c r="AU1504" s="3"/>
      <c r="AV1504" s="3"/>
      <c r="AW1504" s="3"/>
      <c r="AX1504" s="3"/>
      <c r="AY1504" s="3"/>
      <c r="AZ1504" s="3"/>
      <c r="BA1504" s="3"/>
      <c r="BB1504" s="3"/>
      <c r="BC1504" s="3"/>
      <c r="BD1504" s="3"/>
    </row>
    <row r="1505" spans="1:56" hidden="1">
      <c r="A1505" s="3"/>
      <c r="B1505" s="3"/>
      <c r="C1505" s="3"/>
      <c r="D1505" s="3"/>
      <c r="E1505" s="3"/>
      <c r="F1505" s="3"/>
      <c r="G1505" s="3"/>
      <c r="H1505" s="3"/>
      <c r="I1505" s="3"/>
      <c r="J1505" s="3"/>
      <c r="K1505" s="3"/>
      <c r="L1505" s="3"/>
      <c r="M1505" s="3"/>
      <c r="N1505" s="3"/>
      <c r="O1505" s="3"/>
      <c r="P1505" s="3"/>
      <c r="Q1505" s="3"/>
      <c r="R1505" s="3"/>
      <c r="S1505" s="3"/>
      <c r="T1505" s="3"/>
      <c r="U1505" s="3"/>
      <c r="V1505" s="3"/>
      <c r="W1505" s="3"/>
      <c r="X1505" s="3"/>
      <c r="Y1505" s="3"/>
      <c r="Z1505" s="3"/>
      <c r="AA1505" s="3"/>
      <c r="AB1505" s="3"/>
      <c r="AC1505" s="3"/>
      <c r="AD1505" s="3"/>
      <c r="AE1505" s="3"/>
      <c r="AF1505" s="3"/>
      <c r="AG1505" s="3"/>
      <c r="AH1505" s="3"/>
      <c r="AI1505" s="3"/>
      <c r="AJ1505" s="3"/>
      <c r="AK1505" s="3"/>
      <c r="AL1505" s="3"/>
      <c r="AM1505" s="3"/>
      <c r="AN1505" s="3"/>
      <c r="AO1505" s="3"/>
      <c r="AP1505" s="3"/>
      <c r="AQ1505" s="3"/>
      <c r="AR1505" s="3"/>
      <c r="AS1505" s="3"/>
      <c r="AT1505" s="3"/>
      <c r="AU1505" s="3"/>
      <c r="AV1505" s="3"/>
      <c r="AW1505" s="3"/>
      <c r="AX1505" s="3"/>
      <c r="AY1505" s="3"/>
      <c r="AZ1505" s="3"/>
      <c r="BA1505" s="3"/>
      <c r="BB1505" s="3"/>
      <c r="BC1505" s="3"/>
      <c r="BD1505" s="3"/>
    </row>
    <row r="1506" spans="1:56" hidden="1">
      <c r="A1506" s="3"/>
      <c r="B1506" s="3"/>
      <c r="C1506" s="3"/>
      <c r="D1506" s="3"/>
      <c r="E1506" s="3"/>
      <c r="F1506" s="3"/>
      <c r="G1506" s="3"/>
      <c r="H1506" s="3"/>
      <c r="I1506" s="3"/>
      <c r="J1506" s="3"/>
      <c r="K1506" s="3"/>
      <c r="L1506" s="3"/>
      <c r="M1506" s="3"/>
      <c r="N1506" s="3"/>
      <c r="O1506" s="3"/>
      <c r="P1506" s="3"/>
      <c r="Q1506" s="3"/>
      <c r="R1506" s="3"/>
      <c r="S1506" s="3"/>
      <c r="T1506" s="3"/>
      <c r="U1506" s="3"/>
      <c r="V1506" s="3"/>
      <c r="W1506" s="3"/>
      <c r="X1506" s="3"/>
      <c r="Y1506" s="3"/>
      <c r="Z1506" s="3"/>
      <c r="AA1506" s="3"/>
      <c r="AB1506" s="3"/>
      <c r="AC1506" s="3"/>
      <c r="AD1506" s="3"/>
      <c r="AE1506" s="3"/>
      <c r="AF1506" s="3"/>
      <c r="AG1506" s="3"/>
      <c r="AH1506" s="3"/>
      <c r="AI1506" s="3"/>
      <c r="AJ1506" s="3"/>
      <c r="AK1506" s="3"/>
      <c r="AL1506" s="3"/>
      <c r="AM1506" s="3"/>
      <c r="AN1506" s="3"/>
      <c r="AO1506" s="3"/>
      <c r="AP1506" s="3"/>
      <c r="AQ1506" s="3"/>
      <c r="AR1506" s="3"/>
      <c r="AS1506" s="3"/>
      <c r="AT1506" s="3"/>
      <c r="AU1506" s="3"/>
      <c r="AV1506" s="3"/>
      <c r="AW1506" s="3"/>
      <c r="AX1506" s="3"/>
      <c r="AY1506" s="3"/>
      <c r="AZ1506" s="3"/>
      <c r="BA1506" s="3"/>
      <c r="BB1506" s="3"/>
      <c r="BC1506" s="3"/>
      <c r="BD1506" s="3"/>
    </row>
    <row r="1507" spans="1:56" hidden="1">
      <c r="A1507" s="3"/>
      <c r="B1507" s="3"/>
      <c r="C1507" s="3"/>
      <c r="D1507" s="3"/>
      <c r="E1507" s="3"/>
      <c r="F1507" s="3"/>
      <c r="G1507" s="3"/>
      <c r="H1507" s="3"/>
      <c r="I1507" s="3"/>
      <c r="J1507" s="3"/>
      <c r="K1507" s="3"/>
      <c r="L1507" s="3"/>
      <c r="M1507" s="3"/>
      <c r="N1507" s="3"/>
      <c r="O1507" s="3"/>
      <c r="P1507" s="3"/>
      <c r="Q1507" s="3"/>
      <c r="R1507" s="3"/>
      <c r="S1507" s="3"/>
      <c r="T1507" s="3"/>
      <c r="U1507" s="3"/>
      <c r="V1507" s="3"/>
      <c r="W1507" s="3"/>
      <c r="X1507" s="3"/>
      <c r="Y1507" s="3"/>
      <c r="Z1507" s="3"/>
      <c r="AA1507" s="3"/>
      <c r="AB1507" s="3"/>
      <c r="AC1507" s="3"/>
      <c r="AD1507" s="3"/>
      <c r="AE1507" s="3"/>
      <c r="AF1507" s="3"/>
      <c r="AG1507" s="3"/>
      <c r="AH1507" s="3"/>
      <c r="AI1507" s="3"/>
      <c r="AJ1507" s="3"/>
      <c r="AK1507" s="3"/>
      <c r="AL1507" s="3"/>
      <c r="AM1507" s="3"/>
      <c r="AN1507" s="3"/>
      <c r="AO1507" s="3"/>
      <c r="AP1507" s="3"/>
      <c r="AQ1507" s="3"/>
      <c r="AR1507" s="3"/>
      <c r="AS1507" s="3"/>
      <c r="AT1507" s="3"/>
      <c r="AU1507" s="3"/>
      <c r="AV1507" s="3"/>
      <c r="AW1507" s="3"/>
      <c r="AX1507" s="3"/>
      <c r="AY1507" s="3"/>
      <c r="AZ1507" s="3"/>
      <c r="BA1507" s="3"/>
      <c r="BB1507" s="3"/>
      <c r="BC1507" s="3"/>
      <c r="BD1507" s="3"/>
    </row>
    <row r="1508" spans="1:56" hidden="1">
      <c r="A1508" s="3"/>
      <c r="B1508" s="3"/>
      <c r="C1508" s="3"/>
      <c r="D1508" s="3"/>
      <c r="E1508" s="3"/>
      <c r="F1508" s="3"/>
      <c r="G1508" s="3"/>
      <c r="H1508" s="3"/>
      <c r="I1508" s="3"/>
      <c r="J1508" s="3"/>
      <c r="K1508" s="3"/>
      <c r="L1508" s="3"/>
      <c r="M1508" s="3"/>
      <c r="N1508" s="3"/>
      <c r="O1508" s="3"/>
      <c r="P1508" s="3"/>
      <c r="Q1508" s="3"/>
      <c r="R1508" s="3"/>
      <c r="S1508" s="3"/>
      <c r="T1508" s="3"/>
      <c r="U1508" s="3"/>
      <c r="V1508" s="3"/>
      <c r="W1508" s="3"/>
      <c r="X1508" s="3"/>
      <c r="Y1508" s="3"/>
      <c r="Z1508" s="3"/>
      <c r="AA1508" s="3"/>
      <c r="AB1508" s="3"/>
      <c r="AC1508" s="3"/>
      <c r="AD1508" s="3"/>
      <c r="AE1508" s="3"/>
      <c r="AF1508" s="3"/>
      <c r="AG1508" s="3"/>
      <c r="AH1508" s="3"/>
      <c r="AI1508" s="3"/>
      <c r="AJ1508" s="3"/>
      <c r="AK1508" s="3"/>
      <c r="AL1508" s="3"/>
      <c r="AM1508" s="3"/>
      <c r="AN1508" s="3"/>
      <c r="AO1508" s="3"/>
      <c r="AP1508" s="3"/>
      <c r="AQ1508" s="3"/>
      <c r="AR1508" s="3"/>
      <c r="AS1508" s="3"/>
      <c r="AT1508" s="3"/>
      <c r="AU1508" s="3"/>
      <c r="AV1508" s="3"/>
      <c r="AW1508" s="3"/>
      <c r="AX1508" s="3"/>
      <c r="AY1508" s="3"/>
      <c r="AZ1508" s="3"/>
      <c r="BA1508" s="3"/>
      <c r="BB1508" s="3"/>
      <c r="BC1508" s="3"/>
      <c r="BD1508" s="3"/>
    </row>
    <row r="1509" spans="1:56" hidden="1">
      <c r="A1509" s="3"/>
      <c r="B1509" s="3"/>
      <c r="C1509" s="3"/>
      <c r="D1509" s="3"/>
      <c r="E1509" s="3"/>
      <c r="F1509" s="3"/>
      <c r="G1509" s="3"/>
      <c r="H1509" s="3"/>
      <c r="I1509" s="3"/>
      <c r="J1509" s="3"/>
      <c r="K1509" s="3"/>
      <c r="L1509" s="3"/>
      <c r="M1509" s="3"/>
      <c r="N1509" s="3"/>
      <c r="O1509" s="3"/>
      <c r="P1509" s="3"/>
      <c r="Q1509" s="3"/>
      <c r="R1509" s="3"/>
      <c r="S1509" s="3"/>
      <c r="T1509" s="3"/>
      <c r="U1509" s="3"/>
      <c r="V1509" s="3"/>
      <c r="W1509" s="3"/>
      <c r="X1509" s="3"/>
      <c r="Y1509" s="3"/>
      <c r="Z1509" s="3"/>
      <c r="AA1509" s="3"/>
      <c r="AB1509" s="3"/>
      <c r="AC1509" s="3"/>
      <c r="AD1509" s="3"/>
      <c r="AE1509" s="3"/>
      <c r="AF1509" s="3"/>
      <c r="AG1509" s="3"/>
      <c r="AH1509" s="3"/>
      <c r="AI1509" s="3"/>
      <c r="AJ1509" s="3"/>
      <c r="AK1509" s="3"/>
      <c r="AL1509" s="3"/>
      <c r="AM1509" s="3"/>
      <c r="AN1509" s="3"/>
      <c r="AO1509" s="3"/>
      <c r="AP1509" s="3"/>
      <c r="AQ1509" s="3"/>
      <c r="AR1509" s="3"/>
      <c r="AS1509" s="3"/>
      <c r="AT1509" s="3"/>
      <c r="AU1509" s="3"/>
      <c r="AV1509" s="3"/>
      <c r="AW1509" s="3"/>
      <c r="AX1509" s="3"/>
      <c r="AY1509" s="3"/>
      <c r="AZ1509" s="3"/>
      <c r="BA1509" s="3"/>
      <c r="BB1509" s="3"/>
      <c r="BC1509" s="3"/>
      <c r="BD1509" s="3"/>
    </row>
    <row r="1510" spans="1:56" hidden="1">
      <c r="A1510" s="3"/>
      <c r="B1510" s="3"/>
      <c r="C1510" s="3"/>
      <c r="D1510" s="3"/>
      <c r="E1510" s="3"/>
      <c r="F1510" s="3"/>
      <c r="G1510" s="3"/>
      <c r="H1510" s="3"/>
      <c r="I1510" s="3"/>
      <c r="J1510" s="3"/>
      <c r="K1510" s="3"/>
      <c r="L1510" s="3"/>
      <c r="M1510" s="3"/>
      <c r="N1510" s="3"/>
      <c r="O1510" s="3"/>
      <c r="P1510" s="3"/>
      <c r="Q1510" s="3"/>
      <c r="R1510" s="3"/>
      <c r="S1510" s="3"/>
      <c r="T1510" s="3"/>
      <c r="U1510" s="3"/>
      <c r="V1510" s="3"/>
      <c r="W1510" s="3"/>
      <c r="X1510" s="3"/>
      <c r="Y1510" s="3"/>
      <c r="Z1510" s="3"/>
      <c r="AA1510" s="3"/>
      <c r="AB1510" s="3"/>
      <c r="AC1510" s="3"/>
      <c r="AD1510" s="3"/>
      <c r="AE1510" s="3"/>
      <c r="AF1510" s="3"/>
      <c r="AG1510" s="3"/>
      <c r="AH1510" s="3"/>
      <c r="AI1510" s="3"/>
      <c r="AJ1510" s="3"/>
      <c r="AK1510" s="3"/>
      <c r="AL1510" s="3"/>
      <c r="AM1510" s="3"/>
      <c r="AN1510" s="3"/>
      <c r="AO1510" s="3"/>
      <c r="AP1510" s="3"/>
      <c r="AQ1510" s="3"/>
      <c r="AR1510" s="3"/>
      <c r="AS1510" s="3"/>
      <c r="AT1510" s="3"/>
      <c r="AU1510" s="3"/>
      <c r="AV1510" s="3"/>
      <c r="AW1510" s="3"/>
      <c r="AX1510" s="3"/>
      <c r="AY1510" s="3"/>
      <c r="AZ1510" s="3"/>
      <c r="BA1510" s="3"/>
      <c r="BB1510" s="3"/>
      <c r="BC1510" s="3"/>
      <c r="BD1510" s="3"/>
    </row>
    <row r="1511" spans="1:56" hidden="1">
      <c r="A1511" s="3"/>
      <c r="B1511" s="3"/>
      <c r="C1511" s="3"/>
      <c r="D1511" s="3"/>
      <c r="E1511" s="3"/>
      <c r="F1511" s="3"/>
      <c r="G1511" s="3"/>
      <c r="H1511" s="3"/>
      <c r="I1511" s="3"/>
      <c r="J1511" s="3"/>
      <c r="K1511" s="3"/>
      <c r="L1511" s="3"/>
      <c r="M1511" s="3"/>
      <c r="N1511" s="3"/>
      <c r="O1511" s="3"/>
      <c r="P1511" s="3"/>
      <c r="Q1511" s="3"/>
      <c r="R1511" s="3"/>
      <c r="S1511" s="3"/>
      <c r="T1511" s="3"/>
      <c r="U1511" s="3"/>
      <c r="V1511" s="3"/>
      <c r="W1511" s="3"/>
      <c r="X1511" s="3"/>
      <c r="Y1511" s="3"/>
      <c r="Z1511" s="3"/>
      <c r="AA1511" s="3"/>
      <c r="AB1511" s="3"/>
      <c r="AC1511" s="3"/>
      <c r="AD1511" s="3"/>
      <c r="AE1511" s="3"/>
      <c r="AF1511" s="3"/>
      <c r="AG1511" s="3"/>
      <c r="AH1511" s="3"/>
      <c r="AI1511" s="3"/>
      <c r="AJ1511" s="3"/>
      <c r="AK1511" s="3"/>
      <c r="AL1511" s="3"/>
      <c r="AM1511" s="3"/>
      <c r="AN1511" s="3"/>
      <c r="AO1511" s="3"/>
      <c r="AP1511" s="3"/>
      <c r="AQ1511" s="3"/>
      <c r="AR1511" s="3"/>
      <c r="AS1511" s="3"/>
      <c r="AT1511" s="3"/>
      <c r="AU1511" s="3"/>
      <c r="AV1511" s="3"/>
      <c r="AW1511" s="3"/>
      <c r="AX1511" s="3"/>
      <c r="AY1511" s="3"/>
      <c r="AZ1511" s="3"/>
      <c r="BA1511" s="3"/>
      <c r="BB1511" s="3"/>
      <c r="BC1511" s="3"/>
      <c r="BD1511" s="3"/>
    </row>
    <row r="1512" spans="1:56" hidden="1">
      <c r="A1512" s="3"/>
      <c r="B1512" s="3"/>
      <c r="C1512" s="3"/>
      <c r="D1512" s="3"/>
      <c r="E1512" s="3"/>
      <c r="F1512" s="3"/>
      <c r="G1512" s="3"/>
      <c r="H1512" s="3"/>
      <c r="I1512" s="3"/>
      <c r="J1512" s="3"/>
      <c r="K1512" s="3"/>
      <c r="L1512" s="3"/>
      <c r="M1512" s="3"/>
      <c r="N1512" s="3"/>
      <c r="O1512" s="3"/>
      <c r="P1512" s="3"/>
      <c r="Q1512" s="3"/>
      <c r="R1512" s="3"/>
      <c r="S1512" s="3"/>
      <c r="T1512" s="3"/>
      <c r="U1512" s="3"/>
      <c r="V1512" s="3"/>
      <c r="W1512" s="3"/>
      <c r="X1512" s="3"/>
      <c r="Y1512" s="3"/>
      <c r="Z1512" s="3"/>
      <c r="AA1512" s="3"/>
      <c r="AB1512" s="3"/>
      <c r="AC1512" s="3"/>
      <c r="AD1512" s="3"/>
      <c r="AE1512" s="3"/>
      <c r="AF1512" s="3"/>
      <c r="AG1512" s="3"/>
      <c r="AH1512" s="3"/>
      <c r="AI1512" s="3"/>
      <c r="AJ1512" s="3"/>
      <c r="AK1512" s="3"/>
      <c r="AL1512" s="3"/>
      <c r="AM1512" s="3"/>
      <c r="AN1512" s="3"/>
      <c r="AO1512" s="3"/>
      <c r="AP1512" s="3"/>
      <c r="AQ1512" s="3"/>
      <c r="AR1512" s="3"/>
      <c r="AS1512" s="3"/>
      <c r="AT1512" s="3"/>
      <c r="AU1512" s="3"/>
      <c r="AV1512" s="3"/>
      <c r="AW1512" s="3"/>
      <c r="AX1512" s="3"/>
      <c r="AY1512" s="3"/>
      <c r="AZ1512" s="3"/>
      <c r="BA1512" s="3"/>
      <c r="BB1512" s="3"/>
      <c r="BC1512" s="3"/>
      <c r="BD1512" s="3"/>
    </row>
    <row r="1513" spans="1:56" hidden="1">
      <c r="A1513" s="3"/>
      <c r="B1513" s="3"/>
      <c r="C1513" s="3"/>
      <c r="D1513" s="3"/>
      <c r="E1513" s="3"/>
      <c r="F1513" s="3"/>
      <c r="G1513" s="3"/>
      <c r="H1513" s="3"/>
      <c r="I1513" s="3"/>
      <c r="J1513" s="3"/>
      <c r="K1513" s="3"/>
      <c r="L1513" s="3"/>
      <c r="M1513" s="3"/>
      <c r="N1513" s="3"/>
      <c r="O1513" s="3"/>
      <c r="P1513" s="3"/>
      <c r="Q1513" s="3"/>
      <c r="R1513" s="3"/>
      <c r="S1513" s="3"/>
      <c r="T1513" s="3"/>
      <c r="U1513" s="3"/>
      <c r="V1513" s="3"/>
      <c r="W1513" s="3"/>
      <c r="X1513" s="3"/>
      <c r="Y1513" s="3"/>
      <c r="Z1513" s="3"/>
      <c r="AA1513" s="3"/>
      <c r="AB1513" s="3"/>
      <c r="AC1513" s="3"/>
      <c r="AD1513" s="3"/>
      <c r="AE1513" s="3"/>
      <c r="AF1513" s="3"/>
      <c r="AG1513" s="3"/>
      <c r="AH1513" s="3"/>
      <c r="AI1513" s="3"/>
      <c r="AJ1513" s="3"/>
      <c r="AK1513" s="3"/>
      <c r="AL1513" s="3"/>
      <c r="AM1513" s="3"/>
      <c r="AN1513" s="3"/>
      <c r="AO1513" s="3"/>
      <c r="AP1513" s="3"/>
      <c r="AQ1513" s="3"/>
      <c r="AR1513" s="3"/>
      <c r="AS1513" s="3"/>
      <c r="AT1513" s="3"/>
      <c r="AU1513" s="3"/>
      <c r="AV1513" s="3"/>
      <c r="AW1513" s="3"/>
      <c r="AX1513" s="3"/>
      <c r="AY1513" s="3"/>
      <c r="AZ1513" s="3"/>
      <c r="BA1513" s="3"/>
      <c r="BB1513" s="3"/>
      <c r="BC1513" s="3"/>
      <c r="BD1513" s="3"/>
    </row>
    <row r="1514" spans="1:56" hidden="1">
      <c r="A1514" s="3"/>
      <c r="B1514" s="3"/>
      <c r="C1514" s="3"/>
      <c r="D1514" s="3"/>
      <c r="E1514" s="3"/>
      <c r="F1514" s="3"/>
      <c r="G1514" s="3"/>
      <c r="H1514" s="3"/>
      <c r="I1514" s="3"/>
      <c r="J1514" s="3"/>
      <c r="K1514" s="3"/>
      <c r="L1514" s="3"/>
      <c r="M1514" s="3"/>
      <c r="N1514" s="3"/>
      <c r="O1514" s="3"/>
      <c r="P1514" s="3"/>
      <c r="Q1514" s="3"/>
      <c r="R1514" s="3"/>
      <c r="S1514" s="3"/>
      <c r="T1514" s="3"/>
      <c r="U1514" s="3"/>
      <c r="V1514" s="3"/>
      <c r="W1514" s="3"/>
      <c r="X1514" s="3"/>
      <c r="Y1514" s="3"/>
      <c r="Z1514" s="3"/>
      <c r="AA1514" s="3"/>
      <c r="AB1514" s="3"/>
      <c r="AC1514" s="3"/>
      <c r="AD1514" s="3"/>
      <c r="AE1514" s="3"/>
      <c r="AF1514" s="3"/>
      <c r="AG1514" s="3"/>
      <c r="AH1514" s="3"/>
      <c r="AI1514" s="3"/>
      <c r="AJ1514" s="3"/>
      <c r="AK1514" s="3"/>
      <c r="AL1514" s="3"/>
      <c r="AM1514" s="3"/>
      <c r="AN1514" s="3"/>
      <c r="AO1514" s="3"/>
      <c r="AP1514" s="3"/>
      <c r="AQ1514" s="3"/>
      <c r="AR1514" s="3"/>
      <c r="AS1514" s="3"/>
      <c r="AT1514" s="3"/>
      <c r="AU1514" s="3"/>
      <c r="AV1514" s="3"/>
      <c r="AW1514" s="3"/>
      <c r="AX1514" s="3"/>
      <c r="AY1514" s="3"/>
      <c r="AZ1514" s="3"/>
      <c r="BA1514" s="3"/>
      <c r="BB1514" s="3"/>
      <c r="BC1514" s="3"/>
      <c r="BD1514" s="3"/>
    </row>
    <row r="1515" spans="1:56" hidden="1">
      <c r="A1515" s="3"/>
      <c r="B1515" s="3"/>
      <c r="C1515" s="3"/>
      <c r="D1515" s="3"/>
      <c r="E1515" s="3"/>
      <c r="F1515" s="3"/>
      <c r="G1515" s="3"/>
      <c r="H1515" s="3"/>
      <c r="I1515" s="3"/>
      <c r="J1515" s="3"/>
      <c r="K1515" s="3"/>
      <c r="L1515" s="3"/>
      <c r="M1515" s="3"/>
      <c r="N1515" s="3"/>
      <c r="O1515" s="3"/>
      <c r="P1515" s="3"/>
      <c r="Q1515" s="3"/>
      <c r="R1515" s="3"/>
      <c r="S1515" s="3"/>
      <c r="T1515" s="3"/>
      <c r="U1515" s="3"/>
      <c r="V1515" s="3"/>
      <c r="W1515" s="3"/>
      <c r="X1515" s="3"/>
      <c r="Y1515" s="3"/>
      <c r="Z1515" s="3"/>
      <c r="AA1515" s="3"/>
      <c r="AB1515" s="3"/>
      <c r="AC1515" s="3"/>
      <c r="AD1515" s="3"/>
      <c r="AE1515" s="3"/>
      <c r="AF1515" s="3"/>
      <c r="AG1515" s="3"/>
      <c r="AH1515" s="3"/>
      <c r="AI1515" s="3"/>
      <c r="AJ1515" s="3"/>
      <c r="AK1515" s="3"/>
      <c r="AL1515" s="3"/>
      <c r="AM1515" s="3"/>
      <c r="AN1515" s="3"/>
      <c r="AO1515" s="3"/>
      <c r="AP1515" s="3"/>
      <c r="AQ1515" s="3"/>
      <c r="AR1515" s="3"/>
      <c r="AS1515" s="3"/>
      <c r="AT1515" s="3"/>
      <c r="AU1515" s="3"/>
      <c r="AV1515" s="3"/>
      <c r="AW1515" s="3"/>
      <c r="AX1515" s="3"/>
      <c r="AY1515" s="3"/>
      <c r="AZ1515" s="3"/>
      <c r="BA1515" s="3"/>
      <c r="BB1515" s="3"/>
      <c r="BC1515" s="3"/>
      <c r="BD1515" s="3"/>
    </row>
    <row r="1516" spans="1:56" hidden="1">
      <c r="A1516" s="3"/>
      <c r="B1516" s="3"/>
      <c r="C1516" s="3"/>
      <c r="D1516" s="3"/>
      <c r="E1516" s="3"/>
      <c r="F1516" s="3"/>
      <c r="G1516" s="3"/>
      <c r="H1516" s="3"/>
      <c r="I1516" s="3"/>
      <c r="J1516" s="3"/>
      <c r="K1516" s="3"/>
      <c r="L1516" s="3"/>
      <c r="M1516" s="3"/>
      <c r="N1516" s="3"/>
      <c r="O1516" s="3"/>
      <c r="P1516" s="3"/>
      <c r="Q1516" s="3"/>
      <c r="R1516" s="3"/>
      <c r="S1516" s="3"/>
      <c r="T1516" s="3"/>
      <c r="U1516" s="3"/>
      <c r="V1516" s="3"/>
      <c r="W1516" s="3"/>
      <c r="X1516" s="3"/>
      <c r="Y1516" s="3"/>
      <c r="Z1516" s="3"/>
      <c r="AA1516" s="3"/>
      <c r="AB1516" s="3"/>
      <c r="AC1516" s="3"/>
      <c r="AD1516" s="3"/>
      <c r="AE1516" s="3"/>
      <c r="AF1516" s="3"/>
      <c r="AG1516" s="3"/>
      <c r="AH1516" s="3"/>
      <c r="AI1516" s="3"/>
      <c r="AJ1516" s="3"/>
      <c r="AK1516" s="3"/>
      <c r="AL1516" s="3"/>
      <c r="AM1516" s="3"/>
      <c r="AN1516" s="3"/>
      <c r="AO1516" s="3"/>
      <c r="AP1516" s="3"/>
      <c r="AQ1516" s="3"/>
      <c r="AR1516" s="3"/>
      <c r="AS1516" s="3"/>
      <c r="AT1516" s="3"/>
      <c r="AU1516" s="3"/>
      <c r="AV1516" s="3"/>
      <c r="AW1516" s="3"/>
      <c r="AX1516" s="3"/>
      <c r="AY1516" s="3"/>
      <c r="AZ1516" s="3"/>
      <c r="BA1516" s="3"/>
      <c r="BB1516" s="3"/>
      <c r="BC1516" s="3"/>
      <c r="BD1516" s="3"/>
    </row>
    <row r="1517" spans="1:56" hidden="1">
      <c r="A1517" s="3"/>
      <c r="B1517" s="3"/>
      <c r="C1517" s="3"/>
      <c r="D1517" s="3"/>
      <c r="E1517" s="3"/>
      <c r="F1517" s="3"/>
      <c r="G1517" s="3"/>
      <c r="H1517" s="3"/>
      <c r="I1517" s="3"/>
      <c r="J1517" s="3"/>
      <c r="K1517" s="3"/>
      <c r="L1517" s="3"/>
      <c r="M1517" s="3"/>
      <c r="N1517" s="3"/>
      <c r="O1517" s="3"/>
      <c r="P1517" s="3"/>
      <c r="Q1517" s="3"/>
      <c r="R1517" s="3"/>
      <c r="S1517" s="3"/>
      <c r="T1517" s="3"/>
      <c r="U1517" s="3"/>
      <c r="V1517" s="3"/>
      <c r="W1517" s="3"/>
      <c r="X1517" s="3"/>
      <c r="Y1517" s="3"/>
      <c r="Z1517" s="3"/>
      <c r="AA1517" s="3"/>
      <c r="AB1517" s="3"/>
      <c r="AC1517" s="3"/>
      <c r="AD1517" s="3"/>
      <c r="AE1517" s="3"/>
      <c r="AF1517" s="3"/>
      <c r="AG1517" s="3"/>
      <c r="AH1517" s="3"/>
      <c r="AI1517" s="3"/>
      <c r="AJ1517" s="3"/>
      <c r="AK1517" s="3"/>
      <c r="AL1517" s="3"/>
      <c r="AM1517" s="3"/>
      <c r="AN1517" s="3"/>
      <c r="AO1517" s="3"/>
      <c r="AP1517" s="3"/>
      <c r="AQ1517" s="3"/>
      <c r="AR1517" s="3"/>
      <c r="AS1517" s="3"/>
      <c r="AT1517" s="3"/>
      <c r="AU1517" s="3"/>
      <c r="AV1517" s="3"/>
      <c r="AW1517" s="3"/>
      <c r="AX1517" s="3"/>
      <c r="AY1517" s="3"/>
      <c r="AZ1517" s="3"/>
      <c r="BA1517" s="3"/>
      <c r="BB1517" s="3"/>
      <c r="BC1517" s="3"/>
      <c r="BD1517" s="3"/>
    </row>
    <row r="1518" spans="1:56" hidden="1">
      <c r="A1518" s="3"/>
      <c r="B1518" s="3"/>
      <c r="C1518" s="3"/>
      <c r="D1518" s="3"/>
      <c r="E1518" s="3"/>
      <c r="F1518" s="3"/>
      <c r="G1518" s="3"/>
      <c r="H1518" s="3"/>
      <c r="I1518" s="3"/>
      <c r="J1518" s="3"/>
      <c r="K1518" s="3"/>
      <c r="L1518" s="3"/>
      <c r="M1518" s="3"/>
      <c r="N1518" s="3"/>
      <c r="O1518" s="3"/>
      <c r="P1518" s="3"/>
      <c r="Q1518" s="3"/>
      <c r="R1518" s="3"/>
      <c r="S1518" s="3"/>
      <c r="T1518" s="3"/>
      <c r="U1518" s="3"/>
      <c r="V1518" s="3"/>
      <c r="W1518" s="3"/>
      <c r="X1518" s="3"/>
      <c r="Y1518" s="3"/>
      <c r="Z1518" s="3"/>
      <c r="AA1518" s="3"/>
      <c r="AB1518" s="3"/>
      <c r="AC1518" s="3"/>
      <c r="AD1518" s="3"/>
      <c r="AE1518" s="3"/>
      <c r="AF1518" s="3"/>
      <c r="AG1518" s="3"/>
      <c r="AH1518" s="3"/>
      <c r="AI1518" s="3"/>
      <c r="AJ1518" s="3"/>
      <c r="AK1518" s="3"/>
      <c r="AL1518" s="3"/>
      <c r="AM1518" s="3"/>
      <c r="AN1518" s="3"/>
      <c r="AO1518" s="3"/>
      <c r="AP1518" s="3"/>
      <c r="AQ1518" s="3"/>
      <c r="AR1518" s="3"/>
      <c r="AS1518" s="3"/>
      <c r="AT1518" s="3"/>
      <c r="AU1518" s="3"/>
      <c r="AV1518" s="3"/>
      <c r="AW1518" s="3"/>
      <c r="AX1518" s="3"/>
      <c r="AY1518" s="3"/>
      <c r="AZ1518" s="3"/>
      <c r="BA1518" s="3"/>
      <c r="BB1518" s="3"/>
      <c r="BC1518" s="3"/>
      <c r="BD1518" s="3"/>
    </row>
    <row r="1519" spans="1:56" hidden="1">
      <c r="A1519" s="3"/>
      <c r="B1519" s="3"/>
      <c r="C1519" s="3"/>
      <c r="D1519" s="3"/>
      <c r="E1519" s="3"/>
      <c r="F1519" s="3"/>
      <c r="G1519" s="3"/>
      <c r="H1519" s="3"/>
      <c r="I1519" s="3"/>
      <c r="J1519" s="3"/>
      <c r="K1519" s="3"/>
      <c r="L1519" s="3"/>
      <c r="M1519" s="3"/>
      <c r="N1519" s="3"/>
      <c r="O1519" s="3"/>
      <c r="P1519" s="3"/>
      <c r="Q1519" s="3"/>
      <c r="R1519" s="3"/>
      <c r="S1519" s="3"/>
      <c r="T1519" s="3"/>
      <c r="U1519" s="3"/>
      <c r="V1519" s="3"/>
      <c r="W1519" s="3"/>
      <c r="X1519" s="3"/>
      <c r="Y1519" s="3"/>
      <c r="Z1519" s="3"/>
      <c r="AA1519" s="3"/>
      <c r="AB1519" s="3"/>
      <c r="AC1519" s="3"/>
      <c r="AD1519" s="3"/>
      <c r="AE1519" s="3"/>
      <c r="AF1519" s="3"/>
      <c r="AG1519" s="3"/>
      <c r="AH1519" s="3"/>
      <c r="AI1519" s="3"/>
      <c r="AJ1519" s="3"/>
      <c r="AK1519" s="3"/>
      <c r="AL1519" s="3"/>
      <c r="AM1519" s="3"/>
      <c r="AN1519" s="3"/>
      <c r="AO1519" s="3"/>
      <c r="AP1519" s="3"/>
      <c r="AQ1519" s="3"/>
      <c r="AR1519" s="3"/>
      <c r="AS1519" s="3"/>
      <c r="AT1519" s="3"/>
      <c r="AU1519" s="3"/>
      <c r="AV1519" s="3"/>
      <c r="AW1519" s="3"/>
      <c r="AX1519" s="3"/>
      <c r="AY1519" s="3"/>
      <c r="AZ1519" s="3"/>
      <c r="BA1519" s="3"/>
      <c r="BB1519" s="3"/>
      <c r="BC1519" s="3"/>
      <c r="BD1519" s="3"/>
    </row>
    <row r="1520" spans="1:56" hidden="1">
      <c r="A1520" s="3"/>
      <c r="B1520" s="3"/>
      <c r="C1520" s="3"/>
      <c r="D1520" s="3"/>
      <c r="E1520" s="3"/>
      <c r="F1520" s="3"/>
      <c r="G1520" s="3"/>
      <c r="H1520" s="3"/>
      <c r="I1520" s="3"/>
      <c r="J1520" s="3"/>
      <c r="K1520" s="3"/>
      <c r="L1520" s="3"/>
      <c r="M1520" s="3"/>
      <c r="N1520" s="3"/>
      <c r="O1520" s="3"/>
      <c r="P1520" s="3"/>
      <c r="Q1520" s="3"/>
      <c r="R1520" s="3"/>
      <c r="S1520" s="3"/>
      <c r="T1520" s="3"/>
      <c r="U1520" s="3"/>
      <c r="V1520" s="3"/>
      <c r="W1520" s="3"/>
      <c r="X1520" s="3"/>
      <c r="Y1520" s="3"/>
      <c r="Z1520" s="3"/>
      <c r="AA1520" s="3"/>
      <c r="AB1520" s="3"/>
      <c r="AC1520" s="3"/>
      <c r="AD1520" s="3"/>
      <c r="AE1520" s="3"/>
      <c r="AF1520" s="3"/>
      <c r="AG1520" s="3"/>
      <c r="AH1520" s="3"/>
      <c r="AI1520" s="3"/>
      <c r="AJ1520" s="3"/>
      <c r="AK1520" s="3"/>
      <c r="AL1520" s="3"/>
      <c r="AM1520" s="3"/>
      <c r="AN1520" s="3"/>
      <c r="AO1520" s="3"/>
      <c r="AP1520" s="3"/>
      <c r="AQ1520" s="3"/>
      <c r="AR1520" s="3"/>
      <c r="AS1520" s="3"/>
      <c r="AT1520" s="3"/>
      <c r="AU1520" s="3"/>
      <c r="AV1520" s="3"/>
      <c r="AW1520" s="3"/>
      <c r="AX1520" s="3"/>
      <c r="AY1520" s="3"/>
      <c r="AZ1520" s="3"/>
      <c r="BA1520" s="3"/>
      <c r="BB1520" s="3"/>
      <c r="BC1520" s="3"/>
      <c r="BD1520" s="3"/>
    </row>
    <row r="1521" spans="1:56" hidden="1">
      <c r="A1521" s="3"/>
      <c r="B1521" s="3"/>
      <c r="C1521" s="3"/>
      <c r="D1521" s="3"/>
      <c r="E1521" s="3"/>
      <c r="F1521" s="3"/>
      <c r="G1521" s="3"/>
      <c r="H1521" s="3"/>
      <c r="I1521" s="3"/>
      <c r="J1521" s="3"/>
      <c r="K1521" s="3"/>
      <c r="L1521" s="3"/>
      <c r="M1521" s="3"/>
      <c r="N1521" s="3"/>
      <c r="O1521" s="3"/>
      <c r="P1521" s="3"/>
      <c r="Q1521" s="3"/>
      <c r="R1521" s="3"/>
      <c r="S1521" s="3"/>
      <c r="T1521" s="3"/>
      <c r="U1521" s="3"/>
      <c r="V1521" s="3"/>
      <c r="W1521" s="3"/>
      <c r="X1521" s="3"/>
      <c r="Y1521" s="3"/>
      <c r="Z1521" s="3"/>
      <c r="AA1521" s="3"/>
      <c r="AB1521" s="3"/>
      <c r="AC1521" s="3"/>
      <c r="AD1521" s="3"/>
      <c r="AE1521" s="3"/>
      <c r="AF1521" s="3"/>
      <c r="AG1521" s="3"/>
      <c r="AH1521" s="3"/>
      <c r="AI1521" s="3"/>
      <c r="AJ1521" s="3"/>
      <c r="AK1521" s="3"/>
      <c r="AL1521" s="3"/>
      <c r="AM1521" s="3"/>
      <c r="AN1521" s="3"/>
      <c r="AO1521" s="3"/>
      <c r="AP1521" s="3"/>
      <c r="AQ1521" s="3"/>
      <c r="AR1521" s="3"/>
      <c r="AS1521" s="3"/>
      <c r="AT1521" s="3"/>
      <c r="AU1521" s="3"/>
      <c r="AV1521" s="3"/>
      <c r="AW1521" s="3"/>
      <c r="AX1521" s="3"/>
      <c r="AY1521" s="3"/>
      <c r="AZ1521" s="3"/>
      <c r="BA1521" s="3"/>
      <c r="BB1521" s="3"/>
      <c r="BC1521" s="3"/>
      <c r="BD1521" s="3"/>
    </row>
    <row r="1522" spans="1:56" hidden="1">
      <c r="A1522" s="3"/>
      <c r="B1522" s="3"/>
      <c r="C1522" s="3"/>
      <c r="D1522" s="3"/>
      <c r="E1522" s="3"/>
      <c r="F1522" s="3"/>
      <c r="G1522" s="3"/>
      <c r="H1522" s="3"/>
      <c r="I1522" s="3"/>
      <c r="J1522" s="3"/>
      <c r="K1522" s="3"/>
      <c r="L1522" s="3"/>
      <c r="M1522" s="3"/>
      <c r="N1522" s="3"/>
      <c r="O1522" s="3"/>
      <c r="P1522" s="3"/>
      <c r="Q1522" s="3"/>
      <c r="R1522" s="3"/>
      <c r="S1522" s="3"/>
      <c r="T1522" s="3"/>
      <c r="U1522" s="3"/>
      <c r="V1522" s="3"/>
      <c r="W1522" s="3"/>
      <c r="X1522" s="3"/>
      <c r="Y1522" s="3"/>
      <c r="Z1522" s="3"/>
      <c r="AA1522" s="3"/>
      <c r="AB1522" s="3"/>
      <c r="AC1522" s="3"/>
      <c r="AD1522" s="3"/>
      <c r="AE1522" s="3"/>
      <c r="AF1522" s="3"/>
      <c r="AG1522" s="3"/>
      <c r="AH1522" s="3"/>
      <c r="AI1522" s="3"/>
      <c r="AJ1522" s="3"/>
      <c r="AK1522" s="3"/>
      <c r="AL1522" s="3"/>
      <c r="AM1522" s="3"/>
      <c r="AN1522" s="3"/>
      <c r="AO1522" s="3"/>
      <c r="AP1522" s="3"/>
      <c r="AQ1522" s="3"/>
      <c r="AR1522" s="3"/>
      <c r="AS1522" s="3"/>
      <c r="AT1522" s="3"/>
      <c r="AU1522" s="3"/>
      <c r="AV1522" s="3"/>
      <c r="AW1522" s="3"/>
      <c r="AX1522" s="3"/>
      <c r="AY1522" s="3"/>
      <c r="AZ1522" s="3"/>
      <c r="BA1522" s="3"/>
      <c r="BB1522" s="3"/>
      <c r="BC1522" s="3"/>
      <c r="BD1522" s="3"/>
    </row>
    <row r="1523" spans="1:56" hidden="1">
      <c r="A1523" s="3"/>
      <c r="B1523" s="3"/>
      <c r="C1523" s="3"/>
      <c r="D1523" s="3"/>
      <c r="E1523" s="3"/>
      <c r="F1523" s="3"/>
      <c r="G1523" s="3"/>
      <c r="H1523" s="3"/>
      <c r="I1523" s="3"/>
      <c r="J1523" s="3"/>
      <c r="K1523" s="3"/>
      <c r="L1523" s="3"/>
      <c r="M1523" s="3"/>
      <c r="N1523" s="3"/>
      <c r="O1523" s="3"/>
      <c r="P1523" s="3"/>
      <c r="Q1523" s="3"/>
      <c r="R1523" s="3"/>
      <c r="S1523" s="3"/>
      <c r="T1523" s="3"/>
      <c r="U1523" s="3"/>
      <c r="V1523" s="3"/>
      <c r="W1523" s="3"/>
      <c r="X1523" s="3"/>
      <c r="Y1523" s="3"/>
      <c r="Z1523" s="3"/>
      <c r="AA1523" s="3"/>
      <c r="AB1523" s="3"/>
      <c r="AC1523" s="3"/>
      <c r="AD1523" s="3"/>
      <c r="AE1523" s="3"/>
      <c r="AF1523" s="3"/>
      <c r="AG1523" s="3"/>
      <c r="AH1523" s="3"/>
      <c r="AI1523" s="3"/>
      <c r="AJ1523" s="3"/>
      <c r="AK1523" s="3"/>
      <c r="AL1523" s="3"/>
      <c r="AM1523" s="3"/>
      <c r="AN1523" s="3"/>
      <c r="AO1523" s="3"/>
      <c r="AP1523" s="3"/>
      <c r="AQ1523" s="3"/>
      <c r="AR1523" s="3"/>
      <c r="AS1523" s="3"/>
      <c r="AT1523" s="3"/>
      <c r="AU1523" s="3"/>
      <c r="AV1523" s="3"/>
      <c r="AW1523" s="3"/>
      <c r="AX1523" s="3"/>
      <c r="AY1523" s="3"/>
      <c r="AZ1523" s="3"/>
      <c r="BA1523" s="3"/>
      <c r="BB1523" s="3"/>
      <c r="BC1523" s="3"/>
      <c r="BD1523" s="3"/>
    </row>
    <row r="1524" spans="1:56" hidden="1">
      <c r="A1524" s="3"/>
      <c r="B1524" s="3"/>
      <c r="C1524" s="3"/>
      <c r="D1524" s="3"/>
      <c r="E1524" s="3"/>
      <c r="F1524" s="3"/>
      <c r="G1524" s="3"/>
      <c r="H1524" s="3"/>
      <c r="I1524" s="3"/>
      <c r="J1524" s="3"/>
      <c r="K1524" s="3"/>
      <c r="L1524" s="3"/>
      <c r="M1524" s="3"/>
      <c r="N1524" s="3"/>
      <c r="O1524" s="3"/>
      <c r="P1524" s="3"/>
      <c r="Q1524" s="3"/>
      <c r="R1524" s="3"/>
      <c r="S1524" s="3"/>
      <c r="T1524" s="3"/>
      <c r="U1524" s="3"/>
      <c r="V1524" s="3"/>
      <c r="W1524" s="3"/>
      <c r="X1524" s="3"/>
      <c r="Y1524" s="3"/>
      <c r="Z1524" s="3"/>
      <c r="AA1524" s="3"/>
      <c r="AB1524" s="3"/>
      <c r="AC1524" s="3"/>
      <c r="AD1524" s="3"/>
      <c r="AE1524" s="3"/>
      <c r="AF1524" s="3"/>
      <c r="AG1524" s="3"/>
      <c r="AH1524" s="3"/>
      <c r="AI1524" s="3"/>
      <c r="AJ1524" s="3"/>
      <c r="AK1524" s="3"/>
      <c r="AL1524" s="3"/>
      <c r="AM1524" s="3"/>
      <c r="AN1524" s="3"/>
      <c r="AO1524" s="3"/>
      <c r="AP1524" s="3"/>
      <c r="AQ1524" s="3"/>
      <c r="AR1524" s="3"/>
      <c r="AS1524" s="3"/>
      <c r="AT1524" s="3"/>
      <c r="AU1524" s="3"/>
      <c r="AV1524" s="3"/>
      <c r="AW1524" s="3"/>
      <c r="AX1524" s="3"/>
      <c r="AY1524" s="3"/>
      <c r="AZ1524" s="3"/>
      <c r="BA1524" s="3"/>
      <c r="BB1524" s="3"/>
      <c r="BC1524" s="3"/>
      <c r="BD1524" s="3"/>
    </row>
    <row r="1525" spans="1:56" hidden="1">
      <c r="A1525" s="3"/>
      <c r="B1525" s="3"/>
      <c r="C1525" s="3"/>
      <c r="D1525" s="3"/>
      <c r="E1525" s="3"/>
      <c r="F1525" s="3"/>
      <c r="G1525" s="3"/>
      <c r="H1525" s="3"/>
      <c r="I1525" s="3"/>
      <c r="J1525" s="3"/>
      <c r="K1525" s="3"/>
      <c r="L1525" s="3"/>
      <c r="M1525" s="3"/>
      <c r="N1525" s="3"/>
      <c r="O1525" s="3"/>
      <c r="P1525" s="3"/>
      <c r="Q1525" s="3"/>
      <c r="R1525" s="3"/>
      <c r="S1525" s="3"/>
      <c r="T1525" s="3"/>
      <c r="U1525" s="3"/>
      <c r="V1525" s="3"/>
      <c r="W1525" s="3"/>
      <c r="X1525" s="3"/>
      <c r="Y1525" s="3"/>
      <c r="Z1525" s="3"/>
      <c r="AA1525" s="3"/>
      <c r="AB1525" s="3"/>
      <c r="AC1525" s="3"/>
      <c r="AD1525" s="3"/>
      <c r="AE1525" s="3"/>
      <c r="AF1525" s="3"/>
      <c r="AG1525" s="3"/>
      <c r="AH1525" s="3"/>
      <c r="AI1525" s="3"/>
      <c r="AJ1525" s="3"/>
      <c r="AK1525" s="3"/>
      <c r="AL1525" s="3"/>
      <c r="AM1525" s="3"/>
      <c r="AN1525" s="3"/>
      <c r="AO1525" s="3"/>
      <c r="AP1525" s="3"/>
      <c r="AQ1525" s="3"/>
      <c r="AR1525" s="3"/>
      <c r="AS1525" s="3"/>
      <c r="AT1525" s="3"/>
      <c r="AU1525" s="3"/>
      <c r="AV1525" s="3"/>
      <c r="AW1525" s="3"/>
      <c r="AX1525" s="3"/>
      <c r="AY1525" s="3"/>
      <c r="AZ1525" s="3"/>
      <c r="BA1525" s="3"/>
      <c r="BB1525" s="3"/>
      <c r="BC1525" s="3"/>
      <c r="BD1525" s="3"/>
    </row>
    <row r="1526" spans="1:56" hidden="1">
      <c r="A1526" s="3"/>
      <c r="B1526" s="3"/>
      <c r="C1526" s="3"/>
      <c r="D1526" s="3"/>
      <c r="E1526" s="3"/>
      <c r="F1526" s="3"/>
      <c r="G1526" s="3"/>
      <c r="H1526" s="3"/>
      <c r="I1526" s="3"/>
      <c r="J1526" s="3"/>
      <c r="K1526" s="3"/>
      <c r="L1526" s="3"/>
      <c r="M1526" s="3"/>
      <c r="N1526" s="3"/>
      <c r="O1526" s="3"/>
      <c r="P1526" s="3"/>
      <c r="Q1526" s="3"/>
      <c r="R1526" s="3"/>
      <c r="S1526" s="3"/>
      <c r="T1526" s="3"/>
      <c r="U1526" s="3"/>
      <c r="V1526" s="3"/>
      <c r="W1526" s="3"/>
      <c r="X1526" s="3"/>
      <c r="Y1526" s="3"/>
      <c r="Z1526" s="3"/>
      <c r="AA1526" s="3"/>
      <c r="AB1526" s="3"/>
      <c r="AC1526" s="3"/>
      <c r="AD1526" s="3"/>
      <c r="AE1526" s="3"/>
      <c r="AF1526" s="3"/>
      <c r="AG1526" s="3"/>
      <c r="AH1526" s="3"/>
      <c r="AI1526" s="3"/>
      <c r="AJ1526" s="3"/>
      <c r="AK1526" s="3"/>
      <c r="AL1526" s="3"/>
      <c r="AM1526" s="3"/>
      <c r="AN1526" s="3"/>
      <c r="AO1526" s="3"/>
      <c r="AP1526" s="3"/>
      <c r="AQ1526" s="3"/>
      <c r="AR1526" s="3"/>
      <c r="AS1526" s="3"/>
      <c r="AT1526" s="3"/>
      <c r="AU1526" s="3"/>
      <c r="AV1526" s="3"/>
      <c r="AW1526" s="3"/>
      <c r="AX1526" s="3"/>
      <c r="AY1526" s="3"/>
      <c r="AZ1526" s="3"/>
      <c r="BA1526" s="3"/>
      <c r="BB1526" s="3"/>
      <c r="BC1526" s="3"/>
      <c r="BD1526" s="3"/>
    </row>
    <row r="1527" spans="1:56" hidden="1">
      <c r="A1527" s="3"/>
      <c r="B1527" s="3"/>
      <c r="C1527" s="3"/>
      <c r="D1527" s="3"/>
      <c r="E1527" s="3"/>
      <c r="F1527" s="3"/>
      <c r="G1527" s="3"/>
      <c r="H1527" s="3"/>
      <c r="I1527" s="3"/>
      <c r="J1527" s="3"/>
      <c r="K1527" s="3"/>
      <c r="L1527" s="3"/>
      <c r="M1527" s="3"/>
      <c r="N1527" s="3"/>
      <c r="O1527" s="3"/>
      <c r="P1527" s="3"/>
      <c r="Q1527" s="3"/>
      <c r="R1527" s="3"/>
      <c r="S1527" s="3"/>
      <c r="T1527" s="3"/>
      <c r="U1527" s="3"/>
      <c r="V1527" s="3"/>
      <c r="W1527" s="3"/>
      <c r="X1527" s="3"/>
      <c r="Y1527" s="3"/>
      <c r="Z1527" s="3"/>
      <c r="AA1527" s="3"/>
      <c r="AB1527" s="3"/>
      <c r="AC1527" s="3"/>
      <c r="AD1527" s="3"/>
      <c r="AE1527" s="3"/>
      <c r="AF1527" s="3"/>
      <c r="AG1527" s="3"/>
      <c r="AH1527" s="3"/>
      <c r="AI1527" s="3"/>
      <c r="AJ1527" s="3"/>
      <c r="AK1527" s="3"/>
      <c r="AL1527" s="3"/>
      <c r="AM1527" s="3"/>
      <c r="AN1527" s="3"/>
      <c r="AO1527" s="3"/>
      <c r="AP1527" s="3"/>
      <c r="AQ1527" s="3"/>
      <c r="AR1527" s="3"/>
      <c r="AS1527" s="3"/>
      <c r="AT1527" s="3"/>
      <c r="AU1527" s="3"/>
      <c r="AV1527" s="3"/>
      <c r="AW1527" s="3"/>
      <c r="AX1527" s="3"/>
      <c r="AY1527" s="3"/>
      <c r="AZ1527" s="3"/>
      <c r="BA1527" s="3"/>
      <c r="BB1527" s="3"/>
      <c r="BC1527" s="3"/>
      <c r="BD1527" s="3"/>
    </row>
    <row r="1528" spans="1:56" hidden="1">
      <c r="A1528" s="3"/>
      <c r="B1528" s="3"/>
      <c r="C1528" s="3"/>
      <c r="D1528" s="3"/>
      <c r="E1528" s="3"/>
      <c r="F1528" s="3"/>
      <c r="G1528" s="3"/>
      <c r="H1528" s="3"/>
      <c r="I1528" s="3"/>
      <c r="J1528" s="3"/>
      <c r="K1528" s="3"/>
      <c r="L1528" s="3"/>
      <c r="M1528" s="3"/>
      <c r="N1528" s="3"/>
      <c r="O1528" s="3"/>
      <c r="P1528" s="3"/>
      <c r="Q1528" s="3"/>
      <c r="R1528" s="3"/>
      <c r="S1528" s="3"/>
      <c r="T1528" s="3"/>
      <c r="U1528" s="3"/>
      <c r="V1528" s="3"/>
      <c r="W1528" s="3"/>
      <c r="X1528" s="3"/>
      <c r="Y1528" s="3"/>
      <c r="Z1528" s="3"/>
      <c r="AA1528" s="3"/>
      <c r="AB1528" s="3"/>
      <c r="AC1528" s="3"/>
      <c r="AD1528" s="3"/>
      <c r="AE1528" s="3"/>
      <c r="AF1528" s="3"/>
      <c r="AG1528" s="3"/>
      <c r="AH1528" s="3"/>
      <c r="AI1528" s="3"/>
      <c r="AJ1528" s="3"/>
      <c r="AK1528" s="3"/>
      <c r="AL1528" s="3"/>
      <c r="AM1528" s="3"/>
      <c r="AN1528" s="3"/>
      <c r="AO1528" s="3"/>
      <c r="AP1528" s="3"/>
      <c r="AQ1528" s="3"/>
      <c r="AR1528" s="3"/>
      <c r="AS1528" s="3"/>
      <c r="AT1528" s="3"/>
      <c r="AU1528" s="3"/>
      <c r="AV1528" s="3"/>
      <c r="AW1528" s="3"/>
      <c r="AX1528" s="3"/>
      <c r="AY1528" s="3"/>
      <c r="AZ1528" s="3"/>
      <c r="BA1528" s="3"/>
      <c r="BB1528" s="3"/>
      <c r="BC1528" s="3"/>
      <c r="BD1528" s="3"/>
    </row>
    <row r="1529" spans="1:56" hidden="1">
      <c r="A1529" s="3"/>
      <c r="B1529" s="3"/>
      <c r="C1529" s="3"/>
      <c r="D1529" s="3"/>
      <c r="E1529" s="3"/>
      <c r="F1529" s="3"/>
      <c r="G1529" s="3"/>
      <c r="H1529" s="3"/>
      <c r="I1529" s="3"/>
      <c r="J1529" s="3"/>
      <c r="K1529" s="3"/>
      <c r="L1529" s="3"/>
      <c r="M1529" s="3"/>
      <c r="N1529" s="3"/>
      <c r="O1529" s="3"/>
      <c r="P1529" s="3"/>
      <c r="Q1529" s="3"/>
      <c r="R1529" s="3"/>
      <c r="S1529" s="3"/>
      <c r="T1529" s="3"/>
      <c r="U1529" s="3"/>
      <c r="V1529" s="3"/>
      <c r="W1529" s="3"/>
      <c r="X1529" s="3"/>
      <c r="Y1529" s="3"/>
      <c r="Z1529" s="3"/>
      <c r="AA1529" s="3"/>
      <c r="AB1529" s="3"/>
      <c r="AC1529" s="3"/>
      <c r="AD1529" s="3"/>
      <c r="AE1529" s="3"/>
      <c r="AF1529" s="3"/>
      <c r="AG1529" s="3"/>
      <c r="AH1529" s="3"/>
      <c r="AI1529" s="3"/>
      <c r="AJ1529" s="3"/>
      <c r="AK1529" s="3"/>
      <c r="AL1529" s="3"/>
      <c r="AM1529" s="3"/>
      <c r="AN1529" s="3"/>
      <c r="AO1529" s="3"/>
      <c r="AP1529" s="3"/>
      <c r="AQ1529" s="3"/>
      <c r="AR1529" s="3"/>
      <c r="AS1529" s="3"/>
      <c r="AT1529" s="3"/>
      <c r="AU1529" s="3"/>
      <c r="AV1529" s="3"/>
      <c r="AW1529" s="3"/>
      <c r="AX1529" s="3"/>
      <c r="AY1529" s="3"/>
      <c r="AZ1529" s="3"/>
      <c r="BA1529" s="3"/>
      <c r="BB1529" s="3"/>
      <c r="BC1529" s="3"/>
      <c r="BD1529" s="3"/>
    </row>
    <row r="1530" spans="1:56" hidden="1">
      <c r="A1530" s="3"/>
      <c r="B1530" s="3"/>
      <c r="C1530" s="3"/>
      <c r="D1530" s="3"/>
      <c r="E1530" s="3"/>
      <c r="F1530" s="3"/>
      <c r="G1530" s="3"/>
      <c r="H1530" s="3"/>
      <c r="I1530" s="3"/>
      <c r="J1530" s="3"/>
      <c r="K1530" s="3"/>
      <c r="L1530" s="3"/>
      <c r="M1530" s="3"/>
      <c r="N1530" s="3"/>
      <c r="O1530" s="3"/>
      <c r="P1530" s="3"/>
      <c r="Q1530" s="3"/>
      <c r="R1530" s="3"/>
      <c r="S1530" s="3"/>
      <c r="T1530" s="3"/>
      <c r="U1530" s="3"/>
      <c r="V1530" s="3"/>
      <c r="W1530" s="3"/>
      <c r="X1530" s="3"/>
      <c r="Y1530" s="3"/>
      <c r="Z1530" s="3"/>
      <c r="AA1530" s="3"/>
      <c r="AB1530" s="3"/>
      <c r="AC1530" s="3"/>
      <c r="AD1530" s="3"/>
      <c r="AE1530" s="3"/>
      <c r="AF1530" s="3"/>
      <c r="AG1530" s="3"/>
      <c r="AH1530" s="3"/>
      <c r="AI1530" s="3"/>
      <c r="AJ1530" s="3"/>
      <c r="AK1530" s="3"/>
      <c r="AL1530" s="3"/>
      <c r="AM1530" s="3"/>
      <c r="AN1530" s="3"/>
      <c r="AO1530" s="3"/>
      <c r="AP1530" s="3"/>
      <c r="AQ1530" s="3"/>
      <c r="AR1530" s="3"/>
      <c r="AS1530" s="3"/>
      <c r="AT1530" s="3"/>
      <c r="AU1530" s="3"/>
      <c r="AV1530" s="3"/>
      <c r="AW1530" s="3"/>
      <c r="AX1530" s="3"/>
      <c r="AY1530" s="3"/>
      <c r="AZ1530" s="3"/>
      <c r="BA1530" s="3"/>
      <c r="BB1530" s="3"/>
      <c r="BC1530" s="3"/>
      <c r="BD1530" s="3"/>
    </row>
    <row r="1531" spans="1:56" hidden="1">
      <c r="A1531" s="3"/>
      <c r="B1531" s="3"/>
      <c r="C1531" s="3"/>
      <c r="D1531" s="3"/>
      <c r="E1531" s="3"/>
      <c r="F1531" s="3"/>
      <c r="G1531" s="3"/>
      <c r="H1531" s="3"/>
      <c r="I1531" s="3"/>
      <c r="J1531" s="3"/>
      <c r="K1531" s="3"/>
      <c r="L1531" s="3"/>
      <c r="M1531" s="3"/>
      <c r="N1531" s="3"/>
      <c r="O1531" s="3"/>
      <c r="P1531" s="3"/>
      <c r="Q1531" s="3"/>
      <c r="R1531" s="3"/>
      <c r="S1531" s="3"/>
      <c r="T1531" s="3"/>
      <c r="U1531" s="3"/>
      <c r="V1531" s="3"/>
      <c r="W1531" s="3"/>
      <c r="X1531" s="3"/>
      <c r="Y1531" s="3"/>
      <c r="Z1531" s="3"/>
      <c r="AA1531" s="3"/>
      <c r="AB1531" s="3"/>
      <c r="AC1531" s="3"/>
      <c r="AD1531" s="3"/>
      <c r="AE1531" s="3"/>
      <c r="AF1531" s="3"/>
      <c r="AG1531" s="3"/>
      <c r="AH1531" s="3"/>
      <c r="AI1531" s="3"/>
      <c r="AJ1531" s="3"/>
      <c r="AK1531" s="3"/>
      <c r="AL1531" s="3"/>
      <c r="AM1531" s="3"/>
      <c r="AN1531" s="3"/>
      <c r="AO1531" s="3"/>
      <c r="AP1531" s="3"/>
      <c r="AQ1531" s="3"/>
      <c r="AR1531" s="3"/>
      <c r="AS1531" s="3"/>
      <c r="AT1531" s="3"/>
      <c r="AU1531" s="3"/>
      <c r="AV1531" s="3"/>
      <c r="AW1531" s="3"/>
      <c r="AX1531" s="3"/>
      <c r="AY1531" s="3"/>
      <c r="AZ1531" s="3"/>
      <c r="BA1531" s="3"/>
      <c r="BB1531" s="3"/>
      <c r="BC1531" s="3"/>
      <c r="BD1531" s="3"/>
    </row>
    <row r="1532" spans="1:56" hidden="1">
      <c r="A1532" s="3"/>
      <c r="B1532" s="3"/>
      <c r="C1532" s="3"/>
      <c r="D1532" s="3"/>
      <c r="E1532" s="3"/>
      <c r="F1532" s="3"/>
      <c r="G1532" s="3"/>
      <c r="H1532" s="3"/>
      <c r="I1532" s="3"/>
      <c r="J1532" s="3"/>
      <c r="K1532" s="3"/>
      <c r="L1532" s="3"/>
      <c r="M1532" s="3"/>
      <c r="N1532" s="3"/>
      <c r="O1532" s="3"/>
      <c r="P1532" s="3"/>
      <c r="Q1532" s="3"/>
      <c r="R1532" s="3"/>
      <c r="S1532" s="3"/>
      <c r="T1532" s="3"/>
      <c r="U1532" s="3"/>
      <c r="V1532" s="3"/>
      <c r="W1532" s="3"/>
      <c r="X1532" s="3"/>
      <c r="Y1532" s="3"/>
      <c r="Z1532" s="3"/>
      <c r="AA1532" s="3"/>
      <c r="AB1532" s="3"/>
      <c r="AC1532" s="3"/>
      <c r="AD1532" s="3"/>
      <c r="AE1532" s="3"/>
      <c r="AF1532" s="3"/>
      <c r="AG1532" s="3"/>
      <c r="AH1532" s="3"/>
      <c r="AI1532" s="3"/>
      <c r="AJ1532" s="3"/>
      <c r="AK1532" s="3"/>
      <c r="AL1532" s="3"/>
      <c r="AM1532" s="3"/>
      <c r="AN1532" s="3"/>
      <c r="AO1532" s="3"/>
      <c r="AP1532" s="3"/>
      <c r="AQ1532" s="3"/>
      <c r="AR1532" s="3"/>
      <c r="AS1532" s="3"/>
      <c r="AT1532" s="3"/>
      <c r="AU1532" s="3"/>
      <c r="AV1532" s="3"/>
      <c r="AW1532" s="3"/>
      <c r="AX1532" s="3"/>
      <c r="AY1532" s="3"/>
      <c r="AZ1532" s="3"/>
      <c r="BA1532" s="3"/>
      <c r="BB1532" s="3"/>
      <c r="BC1532" s="3"/>
      <c r="BD1532" s="3"/>
    </row>
    <row r="1533" spans="1:56" hidden="1">
      <c r="A1533" s="3"/>
      <c r="B1533" s="3"/>
      <c r="C1533" s="3"/>
      <c r="D1533" s="3"/>
      <c r="E1533" s="3"/>
      <c r="F1533" s="3"/>
      <c r="G1533" s="3"/>
      <c r="H1533" s="3"/>
      <c r="I1533" s="3"/>
      <c r="J1533" s="3"/>
      <c r="K1533" s="3"/>
      <c r="L1533" s="3"/>
      <c r="M1533" s="3"/>
      <c r="N1533" s="3"/>
      <c r="O1533" s="3"/>
      <c r="P1533" s="3"/>
      <c r="Q1533" s="3"/>
      <c r="R1533" s="3"/>
      <c r="S1533" s="3"/>
      <c r="T1533" s="3"/>
      <c r="U1533" s="3"/>
      <c r="V1533" s="3"/>
      <c r="W1533" s="3"/>
      <c r="X1533" s="3"/>
      <c r="Y1533" s="3"/>
      <c r="Z1533" s="3"/>
      <c r="AA1533" s="3"/>
      <c r="AB1533" s="3"/>
      <c r="AC1533" s="3"/>
      <c r="AD1533" s="3"/>
      <c r="AE1533" s="3"/>
      <c r="AF1533" s="3"/>
      <c r="AG1533" s="3"/>
      <c r="AH1533" s="3"/>
      <c r="AI1533" s="3"/>
      <c r="AJ1533" s="3"/>
      <c r="AK1533" s="3"/>
      <c r="AL1533" s="3"/>
      <c r="AM1533" s="3"/>
      <c r="AN1533" s="3"/>
      <c r="AO1533" s="3"/>
      <c r="AP1533" s="3"/>
      <c r="AQ1533" s="3"/>
      <c r="AR1533" s="3"/>
      <c r="AS1533" s="3"/>
      <c r="AT1533" s="3"/>
      <c r="AU1533" s="3"/>
      <c r="AV1533" s="3"/>
      <c r="AW1533" s="3"/>
      <c r="AX1533" s="3"/>
      <c r="AY1533" s="3"/>
      <c r="AZ1533" s="3"/>
      <c r="BA1533" s="3"/>
      <c r="BB1533" s="3"/>
      <c r="BC1533" s="3"/>
      <c r="BD1533" s="3"/>
    </row>
    <row r="1534" spans="1:56" hidden="1">
      <c r="A1534" s="3"/>
      <c r="B1534" s="3"/>
      <c r="C1534" s="3"/>
      <c r="D1534" s="3"/>
      <c r="E1534" s="3"/>
      <c r="F1534" s="3"/>
      <c r="G1534" s="3"/>
      <c r="H1534" s="3"/>
      <c r="I1534" s="3"/>
      <c r="J1534" s="3"/>
      <c r="K1534" s="3"/>
      <c r="L1534" s="3"/>
      <c r="M1534" s="3"/>
      <c r="N1534" s="3"/>
      <c r="O1534" s="3"/>
      <c r="P1534" s="3"/>
      <c r="Q1534" s="3"/>
      <c r="R1534" s="3"/>
      <c r="S1534" s="3"/>
      <c r="T1534" s="3"/>
      <c r="U1534" s="3"/>
      <c r="V1534" s="3"/>
      <c r="W1534" s="3"/>
      <c r="X1534" s="3"/>
      <c r="Y1534" s="3"/>
      <c r="Z1534" s="3"/>
      <c r="AA1534" s="3"/>
      <c r="AB1534" s="3"/>
      <c r="AC1534" s="3"/>
      <c r="AD1534" s="3"/>
      <c r="AE1534" s="3"/>
      <c r="AF1534" s="3"/>
      <c r="AG1534" s="3"/>
      <c r="AH1534" s="3"/>
      <c r="AI1534" s="3"/>
      <c r="AJ1534" s="3"/>
      <c r="AK1534" s="3"/>
      <c r="AL1534" s="3"/>
      <c r="AM1534" s="3"/>
      <c r="AN1534" s="3"/>
      <c r="AO1534" s="3"/>
      <c r="AP1534" s="3"/>
      <c r="AQ1534" s="3"/>
      <c r="AR1534" s="3"/>
      <c r="AS1534" s="3"/>
      <c r="AT1534" s="3"/>
      <c r="AU1534" s="3"/>
      <c r="AV1534" s="3"/>
      <c r="AW1534" s="3"/>
      <c r="AX1534" s="3"/>
      <c r="AY1534" s="3"/>
      <c r="AZ1534" s="3"/>
      <c r="BA1534" s="3"/>
      <c r="BB1534" s="3"/>
      <c r="BC1534" s="3"/>
      <c r="BD1534" s="3"/>
    </row>
    <row r="1535" spans="1:56" hidden="1">
      <c r="A1535" s="3"/>
      <c r="B1535" s="3"/>
      <c r="C1535" s="3"/>
      <c r="D1535" s="3"/>
      <c r="E1535" s="3"/>
      <c r="F1535" s="3"/>
      <c r="G1535" s="3"/>
      <c r="H1535" s="3"/>
      <c r="I1535" s="3"/>
      <c r="J1535" s="3"/>
      <c r="K1535" s="3"/>
      <c r="L1535" s="3"/>
      <c r="M1535" s="3"/>
      <c r="N1535" s="3"/>
      <c r="O1535" s="3"/>
      <c r="P1535" s="3"/>
      <c r="Q1535" s="3"/>
      <c r="R1535" s="3"/>
      <c r="S1535" s="3"/>
      <c r="T1535" s="3"/>
      <c r="U1535" s="3"/>
      <c r="V1535" s="3"/>
      <c r="W1535" s="3"/>
      <c r="X1535" s="3"/>
      <c r="Y1535" s="3"/>
      <c r="Z1535" s="3"/>
      <c r="AA1535" s="3"/>
      <c r="AB1535" s="3"/>
      <c r="AC1535" s="3"/>
      <c r="AD1535" s="3"/>
      <c r="AE1535" s="3"/>
      <c r="AF1535" s="3"/>
      <c r="AG1535" s="3"/>
      <c r="AH1535" s="3"/>
      <c r="AI1535" s="3"/>
      <c r="AJ1535" s="3"/>
      <c r="AK1535" s="3"/>
      <c r="AL1535" s="3"/>
      <c r="AM1535" s="3"/>
      <c r="AN1535" s="3"/>
      <c r="AO1535" s="3"/>
      <c r="AP1535" s="3"/>
      <c r="AQ1535" s="3"/>
      <c r="AR1535" s="3"/>
      <c r="AS1535" s="3"/>
      <c r="AT1535" s="3"/>
      <c r="AU1535" s="3"/>
      <c r="AV1535" s="3"/>
      <c r="AW1535" s="3"/>
      <c r="AX1535" s="3"/>
      <c r="AY1535" s="3"/>
      <c r="AZ1535" s="3"/>
      <c r="BA1535" s="3"/>
      <c r="BB1535" s="3"/>
      <c r="BC1535" s="3"/>
      <c r="BD1535" s="3"/>
    </row>
    <row r="1536" spans="1:56" hidden="1">
      <c r="A1536" s="3"/>
      <c r="B1536" s="3"/>
      <c r="C1536" s="3"/>
      <c r="D1536" s="3"/>
      <c r="E1536" s="3"/>
      <c r="F1536" s="3"/>
      <c r="G1536" s="3"/>
      <c r="H1536" s="3"/>
      <c r="I1536" s="3"/>
      <c r="J1536" s="3"/>
      <c r="K1536" s="3"/>
      <c r="L1536" s="3"/>
      <c r="M1536" s="3"/>
      <c r="N1536" s="3"/>
      <c r="O1536" s="3"/>
      <c r="P1536" s="3"/>
      <c r="Q1536" s="3"/>
      <c r="R1536" s="3"/>
      <c r="S1536" s="3"/>
      <c r="T1536" s="3"/>
      <c r="U1536" s="3"/>
      <c r="V1536" s="3"/>
      <c r="W1536" s="3"/>
      <c r="X1536" s="3"/>
      <c r="Y1536" s="3"/>
      <c r="Z1536" s="3"/>
      <c r="AA1536" s="3"/>
      <c r="AB1536" s="3"/>
      <c r="AC1536" s="3"/>
      <c r="AD1536" s="3"/>
      <c r="AE1536" s="3"/>
      <c r="AF1536" s="3"/>
      <c r="AG1536" s="3"/>
      <c r="AH1536" s="3"/>
      <c r="AI1536" s="3"/>
      <c r="AJ1536" s="3"/>
      <c r="AK1536" s="3"/>
      <c r="AL1536" s="3"/>
      <c r="AM1536" s="3"/>
      <c r="AN1536" s="3"/>
      <c r="AO1536" s="3"/>
      <c r="AP1536" s="3"/>
      <c r="AQ1536" s="3"/>
      <c r="AR1536" s="3"/>
      <c r="AS1536" s="3"/>
      <c r="AT1536" s="3"/>
      <c r="AU1536" s="3"/>
      <c r="AV1536" s="3"/>
      <c r="AW1536" s="3"/>
      <c r="AX1536" s="3"/>
      <c r="AY1536" s="3"/>
      <c r="AZ1536" s="3"/>
      <c r="BA1536" s="3"/>
      <c r="BB1536" s="3"/>
      <c r="BC1536" s="3"/>
      <c r="BD1536" s="3"/>
    </row>
    <row r="1537" spans="1:56" hidden="1">
      <c r="A1537" s="3"/>
      <c r="B1537" s="3"/>
      <c r="C1537" s="3"/>
      <c r="D1537" s="3"/>
      <c r="E1537" s="3"/>
      <c r="F1537" s="3"/>
      <c r="G1537" s="3"/>
      <c r="H1537" s="3"/>
      <c r="I1537" s="3"/>
      <c r="J1537" s="3"/>
      <c r="K1537" s="3"/>
      <c r="L1537" s="3"/>
      <c r="M1537" s="3"/>
      <c r="N1537" s="3"/>
      <c r="O1537" s="3"/>
      <c r="P1537" s="3"/>
      <c r="Q1537" s="3"/>
      <c r="R1537" s="3"/>
      <c r="S1537" s="3"/>
      <c r="T1537" s="3"/>
      <c r="U1537" s="3"/>
      <c r="V1537" s="3"/>
      <c r="W1537" s="3"/>
      <c r="X1537" s="3"/>
      <c r="Y1537" s="3"/>
      <c r="Z1537" s="3"/>
      <c r="AA1537" s="3"/>
      <c r="AB1537" s="3"/>
      <c r="AC1537" s="3"/>
      <c r="AD1537" s="3"/>
      <c r="AE1537" s="3"/>
      <c r="AF1537" s="3"/>
      <c r="AG1537" s="3"/>
      <c r="AH1537" s="3"/>
      <c r="AI1537" s="3"/>
      <c r="AJ1537" s="3"/>
      <c r="AK1537" s="3"/>
      <c r="AL1537" s="3"/>
      <c r="AM1537" s="3"/>
      <c r="AN1537" s="3"/>
      <c r="AO1537" s="3"/>
      <c r="AP1537" s="3"/>
      <c r="AQ1537" s="3"/>
      <c r="AR1537" s="3"/>
      <c r="AS1537" s="3"/>
      <c r="AT1537" s="3"/>
      <c r="AU1537" s="3"/>
      <c r="AV1537" s="3"/>
      <c r="AW1537" s="3"/>
      <c r="AX1537" s="3"/>
      <c r="AY1537" s="3"/>
      <c r="AZ1537" s="3"/>
      <c r="BA1537" s="3"/>
      <c r="BB1537" s="3"/>
      <c r="BC1537" s="3"/>
      <c r="BD1537" s="3"/>
    </row>
    <row r="1538" spans="1:56" hidden="1">
      <c r="A1538" s="3"/>
      <c r="B1538" s="3"/>
      <c r="C1538" s="3"/>
      <c r="D1538" s="3"/>
      <c r="E1538" s="3"/>
      <c r="F1538" s="3"/>
      <c r="G1538" s="3"/>
      <c r="H1538" s="3"/>
      <c r="I1538" s="3"/>
      <c r="J1538" s="3"/>
      <c r="K1538" s="3"/>
      <c r="L1538" s="3"/>
      <c r="M1538" s="3"/>
      <c r="N1538" s="3"/>
      <c r="O1538" s="3"/>
      <c r="P1538" s="3"/>
      <c r="Q1538" s="3"/>
      <c r="R1538" s="3"/>
      <c r="S1538" s="3"/>
      <c r="T1538" s="3"/>
      <c r="U1538" s="3"/>
      <c r="V1538" s="3"/>
      <c r="W1538" s="3"/>
      <c r="X1538" s="3"/>
      <c r="Y1538" s="3"/>
      <c r="Z1538" s="3"/>
      <c r="AA1538" s="3"/>
      <c r="AB1538" s="3"/>
      <c r="AC1538" s="3"/>
      <c r="AD1538" s="3"/>
      <c r="AE1538" s="3"/>
      <c r="AF1538" s="3"/>
      <c r="AG1538" s="3"/>
      <c r="AH1538" s="3"/>
      <c r="AI1538" s="3"/>
      <c r="AJ1538" s="3"/>
      <c r="AK1538" s="3"/>
      <c r="AL1538" s="3"/>
      <c r="AM1538" s="3"/>
      <c r="AN1538" s="3"/>
      <c r="AO1538" s="3"/>
      <c r="AP1538" s="3"/>
      <c r="AQ1538" s="3"/>
      <c r="AR1538" s="3"/>
      <c r="AS1538" s="3"/>
      <c r="AT1538" s="3"/>
      <c r="AU1538" s="3"/>
      <c r="AV1538" s="3"/>
      <c r="AW1538" s="3"/>
      <c r="AX1538" s="3"/>
      <c r="AY1538" s="3"/>
      <c r="AZ1538" s="3"/>
      <c r="BA1538" s="3"/>
      <c r="BB1538" s="3"/>
      <c r="BC1538" s="3"/>
      <c r="BD1538" s="3"/>
    </row>
    <row r="1539" spans="1:56" hidden="1">
      <c r="A1539" s="3"/>
      <c r="B1539" s="3"/>
      <c r="C1539" s="3"/>
      <c r="D1539" s="3"/>
      <c r="E1539" s="3"/>
      <c r="F1539" s="3"/>
      <c r="G1539" s="3"/>
      <c r="H1539" s="3"/>
      <c r="I1539" s="3"/>
      <c r="J1539" s="3"/>
      <c r="K1539" s="3"/>
      <c r="L1539" s="3"/>
      <c r="M1539" s="3"/>
      <c r="N1539" s="3"/>
      <c r="O1539" s="3"/>
      <c r="P1539" s="3"/>
      <c r="Q1539" s="3"/>
      <c r="R1539" s="3"/>
      <c r="S1539" s="3"/>
      <c r="T1539" s="3"/>
      <c r="U1539" s="3"/>
      <c r="V1539" s="3"/>
      <c r="W1539" s="3"/>
      <c r="X1539" s="3"/>
      <c r="Y1539" s="3"/>
      <c r="Z1539" s="3"/>
      <c r="AA1539" s="3"/>
      <c r="AB1539" s="3"/>
      <c r="AC1539" s="3"/>
      <c r="AD1539" s="3"/>
      <c r="AE1539" s="3"/>
      <c r="AF1539" s="3"/>
      <c r="AG1539" s="3"/>
      <c r="AH1539" s="3"/>
      <c r="AI1539" s="3"/>
      <c r="AJ1539" s="3"/>
      <c r="AK1539" s="3"/>
      <c r="AL1539" s="3"/>
      <c r="AM1539" s="3"/>
      <c r="AN1539" s="3"/>
      <c r="AO1539" s="3"/>
      <c r="AP1539" s="3"/>
      <c r="AQ1539" s="3"/>
      <c r="AR1539" s="3"/>
      <c r="AS1539" s="3"/>
      <c r="AT1539" s="3"/>
      <c r="AU1539" s="3"/>
      <c r="AV1539" s="3"/>
      <c r="AW1539" s="3"/>
      <c r="AX1539" s="3"/>
      <c r="AY1539" s="3"/>
      <c r="AZ1539" s="3"/>
      <c r="BA1539" s="3"/>
      <c r="BB1539" s="3"/>
      <c r="BC1539" s="3"/>
      <c r="BD1539" s="3"/>
    </row>
    <row r="1540" spans="1:56" hidden="1">
      <c r="A1540" s="3"/>
      <c r="B1540" s="3"/>
      <c r="C1540" s="3"/>
      <c r="D1540" s="3"/>
      <c r="E1540" s="3"/>
      <c r="F1540" s="3"/>
      <c r="G1540" s="3"/>
      <c r="H1540" s="3"/>
      <c r="I1540" s="3"/>
      <c r="J1540" s="3"/>
      <c r="K1540" s="3"/>
      <c r="L1540" s="3"/>
      <c r="M1540" s="3"/>
      <c r="N1540" s="3"/>
      <c r="O1540" s="3"/>
      <c r="P1540" s="3"/>
      <c r="Q1540" s="3"/>
      <c r="R1540" s="3"/>
      <c r="S1540" s="3"/>
      <c r="T1540" s="3"/>
      <c r="U1540" s="3"/>
      <c r="V1540" s="3"/>
      <c r="W1540" s="3"/>
      <c r="X1540" s="3"/>
      <c r="Y1540" s="3"/>
      <c r="Z1540" s="3"/>
      <c r="AA1540" s="3"/>
      <c r="AB1540" s="3"/>
      <c r="AC1540" s="3"/>
      <c r="AD1540" s="3"/>
      <c r="AE1540" s="3"/>
      <c r="AF1540" s="3"/>
      <c r="AG1540" s="3"/>
      <c r="AH1540" s="3"/>
      <c r="AI1540" s="3"/>
      <c r="AJ1540" s="3"/>
      <c r="AK1540" s="3"/>
      <c r="AL1540" s="3"/>
      <c r="AM1540" s="3"/>
      <c r="AN1540" s="3"/>
      <c r="AO1540" s="3"/>
      <c r="AP1540" s="3"/>
      <c r="AQ1540" s="3"/>
      <c r="AR1540" s="3"/>
      <c r="AS1540" s="3"/>
      <c r="AT1540" s="3"/>
      <c r="AU1540" s="3"/>
      <c r="AV1540" s="3"/>
      <c r="AW1540" s="3"/>
      <c r="AX1540" s="3"/>
      <c r="AY1540" s="3"/>
      <c r="AZ1540" s="3"/>
      <c r="BA1540" s="3"/>
      <c r="BB1540" s="3"/>
      <c r="BC1540" s="3"/>
      <c r="BD1540" s="3"/>
    </row>
    <row r="1541" spans="1:56" hidden="1">
      <c r="A1541" s="3"/>
      <c r="B1541" s="3"/>
      <c r="C1541" s="3"/>
      <c r="D1541" s="3"/>
      <c r="E1541" s="3"/>
      <c r="F1541" s="3"/>
      <c r="G1541" s="3"/>
      <c r="H1541" s="3"/>
      <c r="I1541" s="3"/>
      <c r="J1541" s="3"/>
      <c r="K1541" s="3"/>
      <c r="L1541" s="3"/>
      <c r="M1541" s="3"/>
      <c r="N1541" s="3"/>
      <c r="O1541" s="3"/>
      <c r="P1541" s="3"/>
      <c r="Q1541" s="3"/>
      <c r="R1541" s="3"/>
      <c r="S1541" s="3"/>
      <c r="T1541" s="3"/>
      <c r="U1541" s="3"/>
      <c r="V1541" s="3"/>
      <c r="W1541" s="3"/>
      <c r="X1541" s="3"/>
      <c r="Y1541" s="3"/>
      <c r="Z1541" s="3"/>
      <c r="AA1541" s="3"/>
      <c r="AB1541" s="3"/>
      <c r="AC1541" s="3"/>
      <c r="AD1541" s="3"/>
      <c r="AE1541" s="3"/>
      <c r="AF1541" s="3"/>
      <c r="AG1541" s="3"/>
      <c r="AH1541" s="3"/>
      <c r="AI1541" s="3"/>
      <c r="AJ1541" s="3"/>
      <c r="AK1541" s="3"/>
      <c r="AL1541" s="3"/>
      <c r="AM1541" s="3"/>
      <c r="AN1541" s="3"/>
      <c r="AO1541" s="3"/>
      <c r="AP1541" s="3"/>
      <c r="AQ1541" s="3"/>
      <c r="AR1541" s="3"/>
      <c r="AS1541" s="3"/>
      <c r="AT1541" s="3"/>
      <c r="AU1541" s="3"/>
      <c r="AV1541" s="3"/>
      <c r="AW1541" s="3"/>
      <c r="AX1541" s="3"/>
      <c r="AY1541" s="3"/>
      <c r="AZ1541" s="3"/>
      <c r="BA1541" s="3"/>
      <c r="BB1541" s="3"/>
      <c r="BC1541" s="3"/>
      <c r="BD1541" s="3"/>
    </row>
    <row r="1542" spans="1:56" hidden="1">
      <c r="A1542" s="3"/>
      <c r="B1542" s="3"/>
      <c r="C1542" s="3"/>
      <c r="D1542" s="3"/>
      <c r="E1542" s="3"/>
      <c r="F1542" s="3"/>
      <c r="G1542" s="3"/>
      <c r="H1542" s="3"/>
      <c r="I1542" s="3"/>
      <c r="J1542" s="3"/>
      <c r="K1542" s="3"/>
      <c r="L1542" s="3"/>
      <c r="M1542" s="3"/>
      <c r="N1542" s="3"/>
      <c r="O1542" s="3"/>
      <c r="P1542" s="3"/>
      <c r="Q1542" s="3"/>
      <c r="R1542" s="3"/>
      <c r="S1542" s="3"/>
      <c r="T1542" s="3"/>
      <c r="U1542" s="3"/>
      <c r="V1542" s="3"/>
      <c r="W1542" s="3"/>
      <c r="X1542" s="3"/>
      <c r="Y1542" s="3"/>
      <c r="Z1542" s="3"/>
      <c r="AA1542" s="3"/>
      <c r="AB1542" s="3"/>
      <c r="AC1542" s="3"/>
      <c r="AD1542" s="3"/>
      <c r="AE1542" s="3"/>
      <c r="AF1542" s="3"/>
      <c r="AG1542" s="3"/>
      <c r="AH1542" s="3"/>
      <c r="AI1542" s="3"/>
      <c r="AJ1542" s="3"/>
      <c r="AK1542" s="3"/>
      <c r="AL1542" s="3"/>
      <c r="AM1542" s="3"/>
      <c r="AN1542" s="3"/>
      <c r="AO1542" s="3"/>
      <c r="AP1542" s="3"/>
      <c r="AQ1542" s="3"/>
      <c r="AR1542" s="3"/>
      <c r="AS1542" s="3"/>
      <c r="AT1542" s="3"/>
      <c r="AU1542" s="3"/>
      <c r="AV1542" s="3"/>
      <c r="AW1542" s="3"/>
      <c r="AX1542" s="3"/>
      <c r="AY1542" s="3"/>
      <c r="AZ1542" s="3"/>
      <c r="BA1542" s="3"/>
      <c r="BB1542" s="3"/>
      <c r="BC1542" s="3"/>
      <c r="BD1542" s="3"/>
    </row>
    <row r="1543" spans="1:56" hidden="1">
      <c r="A1543" s="3"/>
      <c r="B1543" s="3"/>
      <c r="C1543" s="3"/>
      <c r="D1543" s="3"/>
      <c r="E1543" s="3"/>
      <c r="F1543" s="3"/>
      <c r="G1543" s="3"/>
      <c r="H1543" s="3"/>
      <c r="I1543" s="3"/>
      <c r="J1543" s="3"/>
      <c r="K1543" s="3"/>
      <c r="L1543" s="3"/>
      <c r="M1543" s="3"/>
      <c r="N1543" s="3"/>
      <c r="O1543" s="3"/>
      <c r="P1543" s="3"/>
      <c r="Q1543" s="3"/>
      <c r="R1543" s="3"/>
      <c r="S1543" s="3"/>
      <c r="T1543" s="3"/>
      <c r="U1543" s="3"/>
      <c r="V1543" s="3"/>
      <c r="W1543" s="3"/>
      <c r="X1543" s="3"/>
      <c r="Y1543" s="3"/>
      <c r="Z1543" s="3"/>
      <c r="AA1543" s="3"/>
      <c r="AB1543" s="3"/>
      <c r="AC1543" s="3"/>
      <c r="AD1543" s="3"/>
      <c r="AE1543" s="3"/>
      <c r="AF1543" s="3"/>
      <c r="AG1543" s="3"/>
      <c r="AH1543" s="3"/>
      <c r="AI1543" s="3"/>
      <c r="AJ1543" s="3"/>
      <c r="AK1543" s="3"/>
      <c r="AL1543" s="3"/>
      <c r="AM1543" s="3"/>
      <c r="AN1543" s="3"/>
      <c r="AO1543" s="3"/>
      <c r="AP1543" s="3"/>
      <c r="AQ1543" s="3"/>
      <c r="AR1543" s="3"/>
      <c r="AS1543" s="3"/>
      <c r="AT1543" s="3"/>
      <c r="AU1543" s="3"/>
      <c r="AV1543" s="3"/>
      <c r="AW1543" s="3"/>
      <c r="AX1543" s="3"/>
      <c r="AY1543" s="3"/>
      <c r="AZ1543" s="3"/>
      <c r="BA1543" s="3"/>
      <c r="BB1543" s="3"/>
      <c r="BC1543" s="3"/>
      <c r="BD1543" s="3"/>
    </row>
    <row r="1544" spans="1:56" hidden="1">
      <c r="A1544" s="3"/>
      <c r="B1544" s="3"/>
      <c r="C1544" s="3"/>
      <c r="D1544" s="3"/>
      <c r="E1544" s="3"/>
      <c r="F1544" s="3"/>
      <c r="G1544" s="3"/>
      <c r="H1544" s="3"/>
      <c r="I1544" s="3"/>
      <c r="J1544" s="3"/>
      <c r="K1544" s="3"/>
      <c r="L1544" s="3"/>
      <c r="M1544" s="3"/>
      <c r="N1544" s="3"/>
      <c r="O1544" s="3"/>
      <c r="P1544" s="3"/>
      <c r="Q1544" s="3"/>
      <c r="R1544" s="3"/>
      <c r="S1544" s="3"/>
      <c r="T1544" s="3"/>
      <c r="U1544" s="3"/>
      <c r="V1544" s="3"/>
      <c r="W1544" s="3"/>
      <c r="X1544" s="3"/>
      <c r="Y1544" s="3"/>
      <c r="Z1544" s="3"/>
      <c r="AA1544" s="3"/>
      <c r="AB1544" s="3"/>
      <c r="AC1544" s="3"/>
      <c r="AD1544" s="3"/>
      <c r="AE1544" s="3"/>
      <c r="AF1544" s="3"/>
      <c r="AG1544" s="3"/>
      <c r="AH1544" s="3"/>
      <c r="AI1544" s="3"/>
      <c r="AJ1544" s="3"/>
      <c r="AK1544" s="3"/>
      <c r="AL1544" s="3"/>
      <c r="AM1544" s="3"/>
      <c r="AN1544" s="3"/>
      <c r="AO1544" s="3"/>
      <c r="AP1544" s="3"/>
      <c r="AQ1544" s="3"/>
      <c r="AR1544" s="3"/>
      <c r="AS1544" s="3"/>
      <c r="AT1544" s="3"/>
      <c r="AU1544" s="3"/>
      <c r="AV1544" s="3"/>
      <c r="AW1544" s="3"/>
      <c r="AX1544" s="3"/>
      <c r="AY1544" s="3"/>
      <c r="AZ1544" s="3"/>
      <c r="BA1544" s="3"/>
      <c r="BB1544" s="3"/>
      <c r="BC1544" s="3"/>
      <c r="BD1544" s="3"/>
    </row>
    <row r="1545" spans="1:56" hidden="1">
      <c r="A1545" s="3"/>
      <c r="B1545" s="3"/>
      <c r="C1545" s="3"/>
      <c r="D1545" s="3"/>
      <c r="E1545" s="3"/>
      <c r="F1545" s="3"/>
      <c r="G1545" s="3"/>
      <c r="H1545" s="3"/>
      <c r="I1545" s="3"/>
      <c r="J1545" s="3"/>
      <c r="K1545" s="3"/>
      <c r="L1545" s="3"/>
      <c r="M1545" s="3"/>
      <c r="N1545" s="3"/>
      <c r="O1545" s="3"/>
      <c r="P1545" s="3"/>
      <c r="Q1545" s="3"/>
      <c r="R1545" s="3"/>
      <c r="S1545" s="3"/>
      <c r="T1545" s="3"/>
      <c r="U1545" s="3"/>
      <c r="V1545" s="3"/>
      <c r="W1545" s="3"/>
      <c r="X1545" s="3"/>
      <c r="Y1545" s="3"/>
      <c r="Z1545" s="3"/>
      <c r="AA1545" s="3"/>
      <c r="AB1545" s="3"/>
      <c r="AC1545" s="3"/>
      <c r="AD1545" s="3"/>
      <c r="AE1545" s="3"/>
      <c r="AF1545" s="3"/>
      <c r="AG1545" s="3"/>
      <c r="AH1545" s="3"/>
      <c r="AI1545" s="3"/>
      <c r="AJ1545" s="3"/>
      <c r="AK1545" s="3"/>
      <c r="AL1545" s="3"/>
      <c r="AM1545" s="3"/>
      <c r="AN1545" s="3"/>
      <c r="AO1545" s="3"/>
      <c r="AP1545" s="3"/>
      <c r="AQ1545" s="3"/>
      <c r="AR1545" s="3"/>
      <c r="AS1545" s="3"/>
      <c r="AT1545" s="3"/>
      <c r="AU1545" s="3"/>
      <c r="AV1545" s="3"/>
      <c r="AW1545" s="3"/>
      <c r="AX1545" s="3"/>
      <c r="AY1545" s="3"/>
      <c r="AZ1545" s="3"/>
      <c r="BA1545" s="3"/>
      <c r="BB1545" s="3"/>
      <c r="BC1545" s="3"/>
      <c r="BD1545" s="3"/>
    </row>
    <row r="1546" spans="1:56" hidden="1">
      <c r="A1546" s="3"/>
      <c r="B1546" s="3"/>
      <c r="C1546" s="3"/>
      <c r="D1546" s="3"/>
      <c r="E1546" s="3"/>
      <c r="F1546" s="3"/>
      <c r="G1546" s="3"/>
      <c r="H1546" s="3"/>
      <c r="I1546" s="3"/>
      <c r="J1546" s="3"/>
      <c r="K1546" s="3"/>
      <c r="L1546" s="3"/>
      <c r="M1546" s="3"/>
      <c r="N1546" s="3"/>
      <c r="O1546" s="3"/>
      <c r="P1546" s="3"/>
      <c r="Q1546" s="3"/>
      <c r="R1546" s="3"/>
      <c r="S1546" s="3"/>
      <c r="T1546" s="3"/>
      <c r="U1546" s="3"/>
      <c r="V1546" s="3"/>
      <c r="W1546" s="3"/>
      <c r="X1546" s="3"/>
      <c r="Y1546" s="3"/>
      <c r="Z1546" s="3"/>
      <c r="AA1546" s="3"/>
      <c r="AB1546" s="3"/>
      <c r="AC1546" s="3"/>
      <c r="AD1546" s="3"/>
      <c r="AE1546" s="3"/>
      <c r="AF1546" s="3"/>
      <c r="AG1546" s="3"/>
      <c r="AH1546" s="3"/>
      <c r="AI1546" s="3"/>
      <c r="AJ1546" s="3"/>
      <c r="AK1546" s="3"/>
      <c r="AL1546" s="3"/>
      <c r="AM1546" s="3"/>
      <c r="AN1546" s="3"/>
      <c r="AO1546" s="3"/>
      <c r="AP1546" s="3"/>
      <c r="AQ1546" s="3"/>
      <c r="AR1546" s="3"/>
      <c r="AS1546" s="3"/>
      <c r="AT1546" s="3"/>
      <c r="AU1546" s="3"/>
      <c r="AV1546" s="3"/>
      <c r="AW1546" s="3"/>
      <c r="AX1546" s="3"/>
      <c r="AY1546" s="3"/>
      <c r="AZ1546" s="3"/>
      <c r="BA1546" s="3"/>
      <c r="BB1546" s="3"/>
      <c r="BC1546" s="3"/>
      <c r="BD1546" s="3"/>
    </row>
    <row r="1547" spans="1:56" hidden="1">
      <c r="A1547" s="3"/>
      <c r="B1547" s="3"/>
      <c r="C1547" s="3"/>
      <c r="D1547" s="3"/>
      <c r="E1547" s="3"/>
      <c r="F1547" s="3"/>
      <c r="G1547" s="3"/>
      <c r="H1547" s="3"/>
      <c r="I1547" s="3"/>
      <c r="J1547" s="3"/>
      <c r="K1547" s="3"/>
      <c r="L1547" s="3"/>
      <c r="M1547" s="3"/>
      <c r="N1547" s="3"/>
      <c r="O1547" s="3"/>
      <c r="P1547" s="3"/>
      <c r="Q1547" s="3"/>
      <c r="R1547" s="3"/>
      <c r="S1547" s="3"/>
      <c r="T1547" s="3"/>
      <c r="U1547" s="3"/>
      <c r="V1547" s="3"/>
      <c r="W1547" s="3"/>
      <c r="X1547" s="3"/>
      <c r="Y1547" s="3"/>
      <c r="Z1547" s="3"/>
      <c r="AA1547" s="3"/>
      <c r="AB1547" s="3"/>
      <c r="AC1547" s="3"/>
      <c r="AD1547" s="3"/>
      <c r="AE1547" s="3"/>
      <c r="AF1547" s="3"/>
      <c r="AG1547" s="3"/>
      <c r="AH1547" s="3"/>
      <c r="AI1547" s="3"/>
      <c r="AJ1547" s="3"/>
      <c r="AK1547" s="3"/>
      <c r="AL1547" s="3"/>
      <c r="AM1547" s="3"/>
      <c r="AN1547" s="3"/>
      <c r="AO1547" s="3"/>
      <c r="AP1547" s="3"/>
      <c r="AQ1547" s="3"/>
      <c r="AR1547" s="3"/>
      <c r="AS1547" s="3"/>
      <c r="AT1547" s="3"/>
      <c r="AU1547" s="3"/>
      <c r="AV1547" s="3"/>
      <c r="AW1547" s="3"/>
      <c r="AX1547" s="3"/>
      <c r="AY1547" s="3"/>
      <c r="AZ1547" s="3"/>
      <c r="BA1547" s="3"/>
      <c r="BB1547" s="3"/>
      <c r="BC1547" s="3"/>
      <c r="BD1547" s="3"/>
    </row>
    <row r="1548" spans="1:56" hidden="1">
      <c r="A1548" s="3"/>
      <c r="B1548" s="3"/>
      <c r="C1548" s="3"/>
      <c r="D1548" s="3"/>
      <c r="E1548" s="3"/>
      <c r="F1548" s="3"/>
      <c r="G1548" s="3"/>
      <c r="H1548" s="3"/>
      <c r="I1548" s="3"/>
      <c r="J1548" s="3"/>
      <c r="K1548" s="3"/>
      <c r="L1548" s="3"/>
      <c r="M1548" s="3"/>
      <c r="N1548" s="3"/>
      <c r="O1548" s="3"/>
      <c r="P1548" s="3"/>
      <c r="Q1548" s="3"/>
      <c r="R1548" s="3"/>
      <c r="S1548" s="3"/>
      <c r="T1548" s="3"/>
      <c r="U1548" s="3"/>
      <c r="V1548" s="3"/>
      <c r="W1548" s="3"/>
      <c r="X1548" s="3"/>
      <c r="Y1548" s="3"/>
      <c r="Z1548" s="3"/>
      <c r="AA1548" s="3"/>
      <c r="AB1548" s="3"/>
      <c r="AC1548" s="3"/>
      <c r="AD1548" s="3"/>
      <c r="AE1548" s="3"/>
      <c r="AF1548" s="3"/>
      <c r="AG1548" s="3"/>
      <c r="AH1548" s="3"/>
      <c r="AI1548" s="3"/>
      <c r="AJ1548" s="3"/>
      <c r="AK1548" s="3"/>
      <c r="AL1548" s="3"/>
      <c r="AM1548" s="3"/>
      <c r="AN1548" s="3"/>
      <c r="AO1548" s="3"/>
      <c r="AP1548" s="3"/>
      <c r="AQ1548" s="3"/>
      <c r="AR1548" s="3"/>
      <c r="AS1548" s="3"/>
      <c r="AT1548" s="3"/>
      <c r="AU1548" s="3"/>
      <c r="AV1548" s="3"/>
      <c r="AW1548" s="3"/>
      <c r="AX1548" s="3"/>
      <c r="AY1548" s="3"/>
      <c r="AZ1548" s="3"/>
      <c r="BA1548" s="3"/>
      <c r="BB1548" s="3"/>
      <c r="BC1548" s="3"/>
      <c r="BD1548" s="3"/>
    </row>
    <row r="1549" spans="1:56" hidden="1">
      <c r="A1549" s="3"/>
      <c r="B1549" s="3"/>
      <c r="C1549" s="3"/>
      <c r="D1549" s="3"/>
      <c r="E1549" s="3"/>
      <c r="F1549" s="3"/>
      <c r="G1549" s="3"/>
      <c r="H1549" s="3"/>
      <c r="I1549" s="3"/>
      <c r="J1549" s="3"/>
      <c r="K1549" s="3"/>
      <c r="L1549" s="3"/>
      <c r="M1549" s="3"/>
      <c r="N1549" s="3"/>
      <c r="O1549" s="3"/>
      <c r="P1549" s="3"/>
      <c r="Q1549" s="3"/>
      <c r="R1549" s="3"/>
      <c r="S1549" s="3"/>
      <c r="T1549" s="3"/>
      <c r="U1549" s="3"/>
      <c r="V1549" s="3"/>
      <c r="W1549" s="3"/>
      <c r="X1549" s="3"/>
      <c r="Y1549" s="3"/>
      <c r="Z1549" s="3"/>
      <c r="AA1549" s="3"/>
      <c r="AB1549" s="3"/>
      <c r="AC1549" s="3"/>
      <c r="AD1549" s="3"/>
      <c r="AE1549" s="3"/>
      <c r="AF1549" s="3"/>
      <c r="AG1549" s="3"/>
      <c r="AH1549" s="3"/>
      <c r="AI1549" s="3"/>
      <c r="AJ1549" s="3"/>
      <c r="AK1549" s="3"/>
      <c r="AL1549" s="3"/>
      <c r="AM1549" s="3"/>
      <c r="AN1549" s="3"/>
      <c r="AO1549" s="3"/>
      <c r="AP1549" s="3"/>
      <c r="AQ1549" s="3"/>
      <c r="AR1549" s="3"/>
      <c r="AS1549" s="3"/>
      <c r="AT1549" s="3"/>
      <c r="AU1549" s="3"/>
      <c r="AV1549" s="3"/>
      <c r="AW1549" s="3"/>
      <c r="AX1549" s="3"/>
      <c r="AY1549" s="3"/>
      <c r="AZ1549" s="3"/>
      <c r="BA1549" s="3"/>
      <c r="BB1549" s="3"/>
      <c r="BC1549" s="3"/>
      <c r="BD1549" s="3"/>
    </row>
    <row r="1550" spans="1:56" hidden="1">
      <c r="A1550" s="3"/>
      <c r="B1550" s="3"/>
      <c r="C1550" s="3"/>
      <c r="D1550" s="3"/>
      <c r="E1550" s="3"/>
      <c r="F1550" s="3"/>
      <c r="G1550" s="3"/>
      <c r="H1550" s="3"/>
      <c r="I1550" s="3"/>
      <c r="J1550" s="3"/>
      <c r="K1550" s="3"/>
      <c r="L1550" s="3"/>
      <c r="M1550" s="3"/>
      <c r="N1550" s="3"/>
      <c r="O1550" s="3"/>
      <c r="P1550" s="3"/>
      <c r="Q1550" s="3"/>
      <c r="R1550" s="3"/>
      <c r="S1550" s="3"/>
      <c r="T1550" s="3"/>
      <c r="U1550" s="3"/>
      <c r="V1550" s="3"/>
      <c r="W1550" s="3"/>
      <c r="X1550" s="3"/>
      <c r="Y1550" s="3"/>
      <c r="Z1550" s="3"/>
      <c r="AA1550" s="3"/>
      <c r="AB1550" s="3"/>
      <c r="AC1550" s="3"/>
      <c r="AD1550" s="3"/>
      <c r="AE1550" s="3"/>
      <c r="AF1550" s="3"/>
      <c r="AG1550" s="3"/>
      <c r="AH1550" s="3"/>
      <c r="AI1550" s="3"/>
      <c r="AJ1550" s="3"/>
      <c r="AK1550" s="3"/>
      <c r="AL1550" s="3"/>
      <c r="AM1550" s="3"/>
      <c r="AN1550" s="3"/>
      <c r="AO1550" s="3"/>
      <c r="AP1550" s="3"/>
      <c r="AQ1550" s="3"/>
      <c r="AR1550" s="3"/>
      <c r="AS1550" s="3"/>
      <c r="AT1550" s="3"/>
      <c r="AU1550" s="3"/>
      <c r="AV1550" s="3"/>
      <c r="AW1550" s="3"/>
      <c r="AX1550" s="3"/>
      <c r="AY1550" s="3"/>
      <c r="AZ1550" s="3"/>
      <c r="BA1550" s="3"/>
      <c r="BB1550" s="3"/>
      <c r="BC1550" s="3"/>
      <c r="BD1550" s="3"/>
    </row>
    <row r="1551" spans="1:56" hidden="1">
      <c r="A1551" s="3"/>
      <c r="B1551" s="3"/>
      <c r="C1551" s="3"/>
      <c r="D1551" s="3"/>
      <c r="E1551" s="3"/>
      <c r="F1551" s="3"/>
      <c r="G1551" s="3"/>
      <c r="H1551" s="3"/>
      <c r="I1551" s="3"/>
      <c r="J1551" s="3"/>
      <c r="K1551" s="3"/>
      <c r="L1551" s="3"/>
      <c r="M1551" s="3"/>
      <c r="N1551" s="3"/>
      <c r="O1551" s="3"/>
      <c r="P1551" s="3"/>
      <c r="Q1551" s="3"/>
      <c r="R1551" s="3"/>
      <c r="S1551" s="3"/>
      <c r="T1551" s="3"/>
      <c r="U1551" s="3"/>
      <c r="V1551" s="3"/>
      <c r="W1551" s="3"/>
      <c r="X1551" s="3"/>
      <c r="Y1551" s="3"/>
      <c r="Z1551" s="3"/>
      <c r="AA1551" s="3"/>
      <c r="AB1551" s="3"/>
      <c r="AC1551" s="3"/>
      <c r="AD1551" s="3"/>
      <c r="AE1551" s="3"/>
      <c r="AF1551" s="3"/>
      <c r="AG1551" s="3"/>
      <c r="AH1551" s="3"/>
      <c r="AI1551" s="3"/>
      <c r="AJ1551" s="3"/>
      <c r="AK1551" s="3"/>
      <c r="AL1551" s="3"/>
      <c r="AM1551" s="3"/>
      <c r="AN1551" s="3"/>
      <c r="AO1551" s="3"/>
      <c r="AP1551" s="3"/>
      <c r="AQ1551" s="3"/>
      <c r="AR1551" s="3"/>
      <c r="AS1551" s="3"/>
      <c r="AT1551" s="3"/>
      <c r="AU1551" s="3"/>
      <c r="AV1551" s="3"/>
      <c r="AW1551" s="3"/>
      <c r="AX1551" s="3"/>
      <c r="AY1551" s="3"/>
      <c r="AZ1551" s="3"/>
      <c r="BA1551" s="3"/>
      <c r="BB1551" s="3"/>
      <c r="BC1551" s="3"/>
      <c r="BD1551" s="3"/>
    </row>
    <row r="1552" spans="1:56" hidden="1">
      <c r="A1552" s="3"/>
      <c r="B1552" s="3"/>
      <c r="C1552" s="3"/>
      <c r="D1552" s="3"/>
      <c r="E1552" s="3"/>
      <c r="F1552" s="3"/>
      <c r="G1552" s="3"/>
      <c r="H1552" s="3"/>
      <c r="I1552" s="3"/>
      <c r="J1552" s="3"/>
      <c r="K1552" s="3"/>
      <c r="L1552" s="3"/>
      <c r="M1552" s="3"/>
      <c r="N1552" s="3"/>
      <c r="O1552" s="3"/>
      <c r="P1552" s="3"/>
      <c r="Q1552" s="3"/>
      <c r="R1552" s="3"/>
      <c r="S1552" s="3"/>
      <c r="T1552" s="3"/>
      <c r="U1552" s="3"/>
      <c r="V1552" s="3"/>
      <c r="W1552" s="3"/>
      <c r="X1552" s="3"/>
      <c r="Y1552" s="3"/>
      <c r="Z1552" s="3"/>
      <c r="AA1552" s="3"/>
      <c r="AB1552" s="3"/>
      <c r="AC1552" s="3"/>
      <c r="AD1552" s="3"/>
      <c r="AE1552" s="3"/>
      <c r="AF1552" s="3"/>
      <c r="AG1552" s="3"/>
      <c r="AH1552" s="3"/>
      <c r="AI1552" s="3"/>
      <c r="AJ1552" s="3"/>
      <c r="AK1552" s="3"/>
      <c r="AL1552" s="3"/>
      <c r="AM1552" s="3"/>
      <c r="AN1552" s="3"/>
      <c r="AO1552" s="3"/>
      <c r="AP1552" s="3"/>
      <c r="AQ1552" s="3"/>
      <c r="AR1552" s="3"/>
      <c r="AS1552" s="3"/>
      <c r="AT1552" s="3"/>
      <c r="AU1552" s="3"/>
      <c r="AV1552" s="3"/>
      <c r="AW1552" s="3"/>
      <c r="AX1552" s="3"/>
      <c r="AY1552" s="3"/>
      <c r="AZ1552" s="3"/>
      <c r="BA1552" s="3"/>
      <c r="BB1552" s="3"/>
      <c r="BC1552" s="3"/>
      <c r="BD1552" s="3"/>
    </row>
    <row r="1553" spans="1:56" hidden="1">
      <c r="A1553" s="3"/>
      <c r="B1553" s="3"/>
      <c r="C1553" s="3"/>
      <c r="D1553" s="3"/>
      <c r="E1553" s="3"/>
      <c r="F1553" s="3"/>
      <c r="G1553" s="3"/>
      <c r="H1553" s="3"/>
      <c r="I1553" s="3"/>
      <c r="J1553" s="3"/>
      <c r="K1553" s="3"/>
      <c r="L1553" s="3"/>
      <c r="M1553" s="3"/>
      <c r="N1553" s="3"/>
      <c r="O1553" s="3"/>
      <c r="P1553" s="3"/>
      <c r="Q1553" s="3"/>
      <c r="R1553" s="3"/>
      <c r="S1553" s="3"/>
      <c r="T1553" s="3"/>
      <c r="U1553" s="3"/>
      <c r="V1553" s="3"/>
      <c r="W1553" s="3"/>
      <c r="X1553" s="3"/>
      <c r="Y1553" s="3"/>
      <c r="Z1553" s="3"/>
      <c r="AA1553" s="3"/>
      <c r="AB1553" s="3"/>
      <c r="AC1553" s="3"/>
      <c r="AD1553" s="3"/>
      <c r="AE1553" s="3"/>
      <c r="AF1553" s="3"/>
      <c r="AG1553" s="3"/>
      <c r="AH1553" s="3"/>
      <c r="AI1553" s="3"/>
      <c r="AJ1553" s="3"/>
      <c r="AK1553" s="3"/>
      <c r="AL1553" s="3"/>
      <c r="AM1553" s="3"/>
      <c r="AN1553" s="3"/>
      <c r="AO1553" s="3"/>
      <c r="AP1553" s="3"/>
      <c r="AQ1553" s="3"/>
      <c r="AR1553" s="3"/>
      <c r="AS1553" s="3"/>
      <c r="AT1553" s="3"/>
      <c r="AU1553" s="3"/>
      <c r="AV1553" s="3"/>
      <c r="AW1553" s="3"/>
      <c r="AX1553" s="3"/>
      <c r="AY1553" s="3"/>
      <c r="AZ1553" s="3"/>
      <c r="BA1553" s="3"/>
      <c r="BB1553" s="3"/>
      <c r="BC1553" s="3"/>
      <c r="BD1553" s="3"/>
    </row>
    <row r="1554" spans="1:56" hidden="1">
      <c r="A1554" s="3"/>
      <c r="B1554" s="3"/>
      <c r="C1554" s="3"/>
      <c r="D1554" s="3"/>
      <c r="E1554" s="3"/>
      <c r="F1554" s="3"/>
      <c r="G1554" s="3"/>
      <c r="H1554" s="3"/>
      <c r="I1554" s="3"/>
      <c r="J1554" s="3"/>
      <c r="K1554" s="3"/>
      <c r="L1554" s="3"/>
      <c r="M1554" s="3"/>
      <c r="N1554" s="3"/>
      <c r="O1554" s="3"/>
      <c r="P1554" s="3"/>
      <c r="Q1554" s="3"/>
      <c r="R1554" s="3"/>
      <c r="S1554" s="3"/>
      <c r="T1554" s="3"/>
      <c r="U1554" s="3"/>
      <c r="V1554" s="3"/>
      <c r="W1554" s="3"/>
      <c r="X1554" s="3"/>
      <c r="Y1554" s="3"/>
      <c r="Z1554" s="3"/>
      <c r="AA1554" s="3"/>
      <c r="AB1554" s="3"/>
      <c r="AC1554" s="3"/>
      <c r="AD1554" s="3"/>
      <c r="AE1554" s="3"/>
      <c r="AF1554" s="3"/>
      <c r="AG1554" s="3"/>
      <c r="AH1554" s="3"/>
      <c r="AI1554" s="3"/>
      <c r="AJ1554" s="3"/>
      <c r="AK1554" s="3"/>
      <c r="AL1554" s="3"/>
      <c r="AM1554" s="3"/>
      <c r="AN1554" s="3"/>
      <c r="AO1554" s="3"/>
      <c r="AP1554" s="3"/>
      <c r="AQ1554" s="3"/>
      <c r="AR1554" s="3"/>
      <c r="AS1554" s="3"/>
      <c r="AT1554" s="3"/>
      <c r="AU1554" s="3"/>
      <c r="AV1554" s="3"/>
      <c r="AW1554" s="3"/>
      <c r="AX1554" s="3"/>
      <c r="AY1554" s="3"/>
      <c r="AZ1554" s="3"/>
      <c r="BA1554" s="3"/>
      <c r="BB1554" s="3"/>
      <c r="BC1554" s="3"/>
      <c r="BD1554" s="3"/>
    </row>
    <row r="1555" spans="1:56" hidden="1">
      <c r="A1555" s="3"/>
      <c r="B1555" s="3"/>
      <c r="C1555" s="3"/>
      <c r="D1555" s="3"/>
      <c r="E1555" s="3"/>
      <c r="F1555" s="3"/>
      <c r="G1555" s="3"/>
      <c r="H1555" s="3"/>
      <c r="I1555" s="3"/>
      <c r="J1555" s="3"/>
      <c r="K1555" s="3"/>
      <c r="L1555" s="3"/>
      <c r="M1555" s="3"/>
      <c r="N1555" s="3"/>
      <c r="O1555" s="3"/>
      <c r="P1555" s="3"/>
      <c r="Q1555" s="3"/>
      <c r="R1555" s="3"/>
      <c r="S1555" s="3"/>
      <c r="T1555" s="3"/>
      <c r="U1555" s="3"/>
      <c r="V1555" s="3"/>
      <c r="W1555" s="3"/>
      <c r="X1555" s="3"/>
      <c r="Y1555" s="3"/>
      <c r="Z1555" s="3"/>
      <c r="AA1555" s="3"/>
      <c r="AB1555" s="3"/>
      <c r="AC1555" s="3"/>
      <c r="AD1555" s="3"/>
      <c r="AE1555" s="3"/>
      <c r="AF1555" s="3"/>
      <c r="AG1555" s="3"/>
      <c r="AH1555" s="3"/>
      <c r="AI1555" s="3"/>
      <c r="AJ1555" s="3"/>
      <c r="AK1555" s="3"/>
      <c r="AL1555" s="3"/>
      <c r="AM1555" s="3"/>
      <c r="AN1555" s="3"/>
      <c r="AO1555" s="3"/>
      <c r="AP1555" s="3"/>
      <c r="AQ1555" s="3"/>
      <c r="AR1555" s="3"/>
      <c r="AS1555" s="3"/>
      <c r="AT1555" s="3"/>
      <c r="AU1555" s="3"/>
      <c r="AV1555" s="3"/>
      <c r="AW1555" s="3"/>
      <c r="AX1555" s="3"/>
      <c r="AY1555" s="3"/>
      <c r="AZ1555" s="3"/>
      <c r="BA1555" s="3"/>
      <c r="BB1555" s="3"/>
      <c r="BC1555" s="3"/>
      <c r="BD1555" s="3"/>
    </row>
    <row r="1556" spans="1:56" hidden="1">
      <c r="A1556" s="3"/>
      <c r="B1556" s="3"/>
      <c r="C1556" s="3"/>
      <c r="D1556" s="3"/>
      <c r="E1556" s="3"/>
      <c r="F1556" s="3"/>
      <c r="G1556" s="3"/>
      <c r="H1556" s="3"/>
      <c r="I1556" s="3"/>
      <c r="J1556" s="3"/>
      <c r="K1556" s="3"/>
      <c r="L1556" s="3"/>
      <c r="M1556" s="3"/>
      <c r="N1556" s="3"/>
      <c r="O1556" s="3"/>
      <c r="P1556" s="3"/>
      <c r="Q1556" s="3"/>
      <c r="R1556" s="3"/>
      <c r="S1556" s="3"/>
      <c r="T1556" s="3"/>
      <c r="U1556" s="3"/>
      <c r="V1556" s="3"/>
      <c r="W1556" s="3"/>
      <c r="X1556" s="3"/>
      <c r="Y1556" s="3"/>
      <c r="Z1556" s="3"/>
      <c r="AA1556" s="3"/>
      <c r="AB1556" s="3"/>
      <c r="AC1556" s="3"/>
      <c r="AD1556" s="3"/>
      <c r="AE1556" s="3"/>
      <c r="AF1556" s="3"/>
      <c r="AG1556" s="3"/>
      <c r="AH1556" s="3"/>
      <c r="AI1556" s="3"/>
      <c r="AJ1556" s="3"/>
      <c r="AK1556" s="3"/>
      <c r="AL1556" s="3"/>
      <c r="AM1556" s="3"/>
      <c r="AN1556" s="3"/>
      <c r="AO1556" s="3"/>
      <c r="AP1556" s="3"/>
      <c r="AQ1556" s="3"/>
      <c r="AR1556" s="3"/>
      <c r="AS1556" s="3"/>
      <c r="AT1556" s="3"/>
      <c r="AU1556" s="3"/>
      <c r="AV1556" s="3"/>
      <c r="AW1556" s="3"/>
      <c r="AX1556" s="3"/>
      <c r="AY1556" s="3"/>
      <c r="AZ1556" s="3"/>
      <c r="BA1556" s="3"/>
      <c r="BB1556" s="3"/>
      <c r="BC1556" s="3"/>
      <c r="BD1556" s="3"/>
    </row>
    <row r="1557" spans="1:56" hidden="1">
      <c r="A1557" s="3"/>
      <c r="B1557" s="3"/>
      <c r="C1557" s="3"/>
      <c r="D1557" s="3"/>
      <c r="E1557" s="3"/>
      <c r="F1557" s="3"/>
      <c r="G1557" s="3"/>
      <c r="H1557" s="3"/>
      <c r="I1557" s="3"/>
      <c r="J1557" s="3"/>
      <c r="K1557" s="3"/>
      <c r="L1557" s="3"/>
      <c r="M1557" s="3"/>
      <c r="N1557" s="3"/>
      <c r="O1557" s="3"/>
      <c r="P1557" s="3"/>
      <c r="Q1557" s="3"/>
      <c r="R1557" s="3"/>
      <c r="S1557" s="3"/>
      <c r="T1557" s="3"/>
      <c r="U1557" s="3"/>
      <c r="V1557" s="3"/>
      <c r="W1557" s="3"/>
      <c r="X1557" s="3"/>
      <c r="Y1557" s="3"/>
      <c r="Z1557" s="3"/>
      <c r="AA1557" s="3"/>
      <c r="AB1557" s="3"/>
      <c r="AC1557" s="3"/>
      <c r="AD1557" s="3"/>
      <c r="AE1557" s="3"/>
      <c r="AF1557" s="3"/>
      <c r="AG1557" s="3"/>
      <c r="AH1557" s="3"/>
      <c r="AI1557" s="3"/>
      <c r="AJ1557" s="3"/>
      <c r="AK1557" s="3"/>
      <c r="AL1557" s="3"/>
      <c r="AM1557" s="3"/>
      <c r="AN1557" s="3"/>
      <c r="AO1557" s="3"/>
      <c r="AP1557" s="3"/>
      <c r="AQ1557" s="3"/>
      <c r="AR1557" s="3"/>
      <c r="AS1557" s="3"/>
      <c r="AT1557" s="3"/>
      <c r="AU1557" s="3"/>
      <c r="AV1557" s="3"/>
      <c r="AW1557" s="3"/>
      <c r="AX1557" s="3"/>
      <c r="AY1557" s="3"/>
      <c r="AZ1557" s="3"/>
      <c r="BA1557" s="3"/>
      <c r="BB1557" s="3"/>
      <c r="BC1557" s="3"/>
      <c r="BD1557" s="3"/>
    </row>
    <row r="1558" spans="1:56" hidden="1">
      <c r="A1558" s="3"/>
      <c r="B1558" s="3"/>
      <c r="C1558" s="3"/>
      <c r="D1558" s="3"/>
      <c r="E1558" s="3"/>
      <c r="F1558" s="3"/>
      <c r="G1558" s="3"/>
      <c r="H1558" s="3"/>
      <c r="I1558" s="3"/>
      <c r="J1558" s="3"/>
      <c r="K1558" s="3"/>
      <c r="L1558" s="3"/>
      <c r="M1558" s="3"/>
      <c r="N1558" s="3"/>
      <c r="O1558" s="3"/>
      <c r="P1558" s="3"/>
      <c r="Q1558" s="3"/>
      <c r="R1558" s="3"/>
      <c r="S1558" s="3"/>
      <c r="T1558" s="3"/>
      <c r="U1558" s="3"/>
      <c r="V1558" s="3"/>
      <c r="W1558" s="3"/>
      <c r="X1558" s="3"/>
      <c r="Y1558" s="3"/>
      <c r="Z1558" s="3"/>
      <c r="AA1558" s="3"/>
      <c r="AB1558" s="3"/>
      <c r="AC1558" s="3"/>
      <c r="AD1558" s="3"/>
      <c r="AE1558" s="3"/>
      <c r="AF1558" s="3"/>
      <c r="AG1558" s="3"/>
      <c r="AH1558" s="3"/>
      <c r="AI1558" s="3"/>
      <c r="AJ1558" s="3"/>
      <c r="AK1558" s="3"/>
      <c r="AL1558" s="3"/>
      <c r="AM1558" s="3"/>
      <c r="AN1558" s="3"/>
      <c r="AO1558" s="3"/>
      <c r="AP1558" s="3"/>
      <c r="AQ1558" s="3"/>
      <c r="AR1558" s="3"/>
      <c r="AS1558" s="3"/>
      <c r="AT1558" s="3"/>
      <c r="AU1558" s="3"/>
      <c r="AV1558" s="3"/>
      <c r="AW1558" s="3"/>
      <c r="AX1558" s="3"/>
      <c r="AY1558" s="3"/>
      <c r="AZ1558" s="3"/>
      <c r="BA1558" s="3"/>
      <c r="BB1558" s="3"/>
      <c r="BC1558" s="3"/>
      <c r="BD1558" s="3"/>
    </row>
    <row r="1559" spans="1:56" hidden="1">
      <c r="A1559" s="3"/>
      <c r="B1559" s="3"/>
      <c r="C1559" s="3"/>
      <c r="D1559" s="3"/>
      <c r="E1559" s="3"/>
      <c r="F1559" s="3"/>
      <c r="G1559" s="3"/>
      <c r="H1559" s="3"/>
      <c r="I1559" s="3"/>
      <c r="J1559" s="3"/>
      <c r="K1559" s="3"/>
      <c r="L1559" s="3"/>
      <c r="M1559" s="3"/>
      <c r="N1559" s="3"/>
      <c r="O1559" s="3"/>
      <c r="P1559" s="3"/>
      <c r="Q1559" s="3"/>
      <c r="R1559" s="3"/>
      <c r="S1559" s="3"/>
      <c r="T1559" s="3"/>
      <c r="U1559" s="3"/>
      <c r="V1559" s="3"/>
      <c r="W1559" s="3"/>
      <c r="X1559" s="3"/>
      <c r="Y1559" s="3"/>
      <c r="Z1559" s="3"/>
      <c r="AA1559" s="3"/>
      <c r="AB1559" s="3"/>
      <c r="AC1559" s="3"/>
      <c r="AD1559" s="3"/>
      <c r="AE1559" s="3"/>
      <c r="AF1559" s="3"/>
      <c r="AG1559" s="3"/>
      <c r="AH1559" s="3"/>
      <c r="AI1559" s="3"/>
      <c r="AJ1559" s="3"/>
      <c r="AK1559" s="3"/>
      <c r="AL1559" s="3"/>
      <c r="AM1559" s="3"/>
      <c r="AN1559" s="3"/>
      <c r="AO1559" s="3"/>
      <c r="AP1559" s="3"/>
      <c r="AQ1559" s="3"/>
      <c r="AR1559" s="3"/>
      <c r="AS1559" s="3"/>
      <c r="AT1559" s="3"/>
      <c r="AU1559" s="3"/>
      <c r="AV1559" s="3"/>
      <c r="AW1559" s="3"/>
      <c r="AX1559" s="3"/>
      <c r="AY1559" s="3"/>
      <c r="AZ1559" s="3"/>
      <c r="BA1559" s="3"/>
      <c r="BB1559" s="3"/>
      <c r="BC1559" s="3"/>
      <c r="BD1559" s="3"/>
    </row>
    <row r="1560" spans="1:56" hidden="1">
      <c r="A1560" s="3"/>
      <c r="B1560" s="3"/>
      <c r="C1560" s="3"/>
      <c r="D1560" s="3"/>
      <c r="E1560" s="3"/>
      <c r="F1560" s="3"/>
      <c r="G1560" s="3"/>
      <c r="H1560" s="3"/>
      <c r="I1560" s="3"/>
      <c r="J1560" s="3"/>
      <c r="K1560" s="3"/>
      <c r="L1560" s="3"/>
      <c r="M1560" s="3"/>
      <c r="N1560" s="3"/>
      <c r="O1560" s="3"/>
      <c r="P1560" s="3"/>
      <c r="Q1560" s="3"/>
      <c r="R1560" s="3"/>
      <c r="S1560" s="3"/>
      <c r="T1560" s="3"/>
      <c r="U1560" s="3"/>
      <c r="V1560" s="3"/>
      <c r="W1560" s="3"/>
      <c r="X1560" s="3"/>
      <c r="Y1560" s="3"/>
      <c r="Z1560" s="3"/>
      <c r="AA1560" s="3"/>
      <c r="AB1560" s="3"/>
      <c r="AC1560" s="3"/>
      <c r="AD1560" s="3"/>
      <c r="AE1560" s="3"/>
      <c r="AF1560" s="3"/>
      <c r="AG1560" s="3"/>
      <c r="AH1560" s="3"/>
      <c r="AI1560" s="3"/>
      <c r="AJ1560" s="3"/>
      <c r="AK1560" s="3"/>
      <c r="AL1560" s="3"/>
      <c r="AM1560" s="3"/>
      <c r="AN1560" s="3"/>
      <c r="AO1560" s="3"/>
      <c r="AP1560" s="3"/>
      <c r="AQ1560" s="3"/>
      <c r="AR1560" s="3"/>
      <c r="AS1560" s="3"/>
      <c r="AT1560" s="3"/>
      <c r="AU1560" s="3"/>
      <c r="AV1560" s="3"/>
      <c r="AW1560" s="3"/>
      <c r="AX1560" s="3"/>
      <c r="AY1560" s="3"/>
      <c r="AZ1560" s="3"/>
      <c r="BA1560" s="3"/>
      <c r="BB1560" s="3"/>
      <c r="BC1560" s="3"/>
      <c r="BD1560" s="3"/>
    </row>
    <row r="1561" spans="1:56" hidden="1">
      <c r="A1561" s="3"/>
      <c r="B1561" s="3"/>
      <c r="C1561" s="3"/>
      <c r="D1561" s="3"/>
      <c r="E1561" s="3"/>
      <c r="F1561" s="3"/>
      <c r="G1561" s="3"/>
      <c r="H1561" s="3"/>
      <c r="I1561" s="3"/>
      <c r="J1561" s="3"/>
      <c r="K1561" s="3"/>
      <c r="L1561" s="3"/>
      <c r="M1561" s="3"/>
      <c r="N1561" s="3"/>
      <c r="O1561" s="3"/>
      <c r="P1561" s="3"/>
      <c r="Q1561" s="3"/>
      <c r="R1561" s="3"/>
      <c r="S1561" s="3"/>
      <c r="T1561" s="3"/>
      <c r="U1561" s="3"/>
      <c r="V1561" s="3"/>
      <c r="W1561" s="3"/>
      <c r="X1561" s="3"/>
      <c r="Y1561" s="3"/>
      <c r="Z1561" s="3"/>
      <c r="AA1561" s="3"/>
      <c r="AB1561" s="3"/>
      <c r="AC1561" s="3"/>
      <c r="AD1561" s="3"/>
      <c r="AE1561" s="3"/>
      <c r="AF1561" s="3"/>
      <c r="AG1561" s="3"/>
      <c r="AH1561" s="3"/>
      <c r="AI1561" s="3"/>
      <c r="AJ1561" s="3"/>
      <c r="AK1561" s="3"/>
      <c r="AL1561" s="3"/>
      <c r="AM1561" s="3"/>
      <c r="AN1561" s="3"/>
      <c r="AO1561" s="3"/>
      <c r="AP1561" s="3"/>
      <c r="AQ1561" s="3"/>
      <c r="AR1561" s="3"/>
      <c r="AS1561" s="3"/>
      <c r="AT1561" s="3"/>
      <c r="AU1561" s="3"/>
      <c r="AV1561" s="3"/>
      <c r="AW1561" s="3"/>
      <c r="AX1561" s="3"/>
      <c r="AY1561" s="3"/>
      <c r="AZ1561" s="3"/>
      <c r="BA1561" s="3"/>
      <c r="BB1561" s="3"/>
      <c r="BC1561" s="3"/>
      <c r="BD1561" s="3"/>
    </row>
    <row r="1562" spans="1:56" hidden="1">
      <c r="A1562" s="3"/>
      <c r="B1562" s="3"/>
      <c r="C1562" s="3"/>
      <c r="D1562" s="3"/>
      <c r="E1562" s="3"/>
      <c r="F1562" s="3"/>
      <c r="G1562" s="3"/>
      <c r="H1562" s="3"/>
      <c r="I1562" s="3"/>
      <c r="J1562" s="3"/>
      <c r="K1562" s="3"/>
      <c r="L1562" s="3"/>
      <c r="M1562" s="3"/>
      <c r="N1562" s="3"/>
      <c r="O1562" s="3"/>
      <c r="P1562" s="3"/>
      <c r="Q1562" s="3"/>
      <c r="R1562" s="3"/>
      <c r="S1562" s="3"/>
      <c r="T1562" s="3"/>
      <c r="U1562" s="3"/>
      <c r="V1562" s="3"/>
      <c r="W1562" s="3"/>
      <c r="X1562" s="3"/>
      <c r="Y1562" s="3"/>
      <c r="Z1562" s="3"/>
      <c r="AA1562" s="3"/>
      <c r="AB1562" s="3"/>
      <c r="AC1562" s="3"/>
      <c r="AD1562" s="3"/>
      <c r="AE1562" s="3"/>
      <c r="AF1562" s="3"/>
      <c r="AG1562" s="3"/>
      <c r="AH1562" s="3"/>
      <c r="AI1562" s="3"/>
      <c r="AJ1562" s="3"/>
      <c r="AK1562" s="3"/>
      <c r="AL1562" s="3"/>
      <c r="AM1562" s="3"/>
      <c r="AN1562" s="3"/>
      <c r="AO1562" s="3"/>
      <c r="AP1562" s="3"/>
      <c r="AQ1562" s="3"/>
      <c r="AR1562" s="3"/>
      <c r="AS1562" s="3"/>
      <c r="AT1562" s="3"/>
      <c r="AU1562" s="3"/>
      <c r="AV1562" s="3"/>
      <c r="AW1562" s="3"/>
      <c r="AX1562" s="3"/>
      <c r="AY1562" s="3"/>
      <c r="AZ1562" s="3"/>
      <c r="BA1562" s="3"/>
      <c r="BB1562" s="3"/>
      <c r="BC1562" s="3"/>
      <c r="BD1562" s="3"/>
    </row>
    <row r="1563" spans="1:56" hidden="1">
      <c r="A1563" s="3"/>
      <c r="B1563" s="3"/>
      <c r="C1563" s="3"/>
      <c r="D1563" s="3"/>
      <c r="E1563" s="3"/>
      <c r="F1563" s="3"/>
      <c r="G1563" s="3"/>
      <c r="H1563" s="3"/>
      <c r="I1563" s="3"/>
      <c r="J1563" s="3"/>
      <c r="K1563" s="3"/>
      <c r="L1563" s="3"/>
      <c r="M1563" s="3"/>
      <c r="N1563" s="3"/>
      <c r="O1563" s="3"/>
      <c r="P1563" s="3"/>
      <c r="Q1563" s="3"/>
      <c r="R1563" s="3"/>
      <c r="S1563" s="3"/>
      <c r="T1563" s="3"/>
      <c r="U1563" s="3"/>
      <c r="V1563" s="3"/>
      <c r="W1563" s="3"/>
      <c r="X1563" s="3"/>
      <c r="Y1563" s="3"/>
      <c r="Z1563" s="3"/>
      <c r="AA1563" s="3"/>
      <c r="AB1563" s="3"/>
      <c r="AC1563" s="3"/>
      <c r="AD1563" s="3"/>
      <c r="AE1563" s="3"/>
      <c r="AF1563" s="3"/>
      <c r="AG1563" s="3"/>
      <c r="AH1563" s="3"/>
      <c r="AI1563" s="3"/>
      <c r="AJ1563" s="3"/>
      <c r="AK1563" s="3"/>
      <c r="AL1563" s="3"/>
      <c r="AM1563" s="3"/>
      <c r="AN1563" s="3"/>
      <c r="AO1563" s="3"/>
      <c r="AP1563" s="3"/>
      <c r="AQ1563" s="3"/>
      <c r="AR1563" s="3"/>
      <c r="AS1563" s="3"/>
      <c r="AT1563" s="3"/>
      <c r="AU1563" s="3"/>
      <c r="AV1563" s="3"/>
      <c r="AW1563" s="3"/>
      <c r="AX1563" s="3"/>
      <c r="AY1563" s="3"/>
      <c r="AZ1563" s="3"/>
      <c r="BA1563" s="3"/>
      <c r="BB1563" s="3"/>
      <c r="BC1563" s="3"/>
      <c r="BD1563" s="3"/>
    </row>
    <row r="1564" spans="1:56" hidden="1">
      <c r="A1564" s="3"/>
      <c r="B1564" s="3"/>
      <c r="C1564" s="3"/>
      <c r="D1564" s="3"/>
      <c r="E1564" s="3"/>
      <c r="F1564" s="3"/>
      <c r="G1564" s="3"/>
      <c r="H1564" s="3"/>
      <c r="I1564" s="3"/>
      <c r="J1564" s="3"/>
      <c r="K1564" s="3"/>
      <c r="L1564" s="3"/>
      <c r="M1564" s="3"/>
      <c r="N1564" s="3"/>
      <c r="O1564" s="3"/>
      <c r="P1564" s="3"/>
      <c r="Q1564" s="3"/>
      <c r="R1564" s="3"/>
      <c r="S1564" s="3"/>
      <c r="T1564" s="3"/>
      <c r="U1564" s="3"/>
      <c r="V1564" s="3"/>
      <c r="W1564" s="3"/>
      <c r="X1564" s="3"/>
      <c r="Y1564" s="3"/>
      <c r="Z1564" s="3"/>
      <c r="AA1564" s="3"/>
      <c r="AB1564" s="3"/>
      <c r="AC1564" s="3"/>
      <c r="AD1564" s="3"/>
      <c r="AE1564" s="3"/>
      <c r="AF1564" s="3"/>
      <c r="AG1564" s="3"/>
      <c r="AH1564" s="3"/>
      <c r="AI1564" s="3"/>
      <c r="AJ1564" s="3"/>
      <c r="AK1564" s="3"/>
      <c r="AL1564" s="3"/>
      <c r="AM1564" s="3"/>
      <c r="AN1564" s="3"/>
      <c r="AO1564" s="3"/>
      <c r="AP1564" s="3"/>
      <c r="AQ1564" s="3"/>
      <c r="AR1564" s="3"/>
      <c r="AS1564" s="3"/>
      <c r="AT1564" s="3"/>
      <c r="AU1564" s="3"/>
      <c r="AV1564" s="3"/>
      <c r="AW1564" s="3"/>
      <c r="AX1564" s="3"/>
      <c r="AY1564" s="3"/>
      <c r="AZ1564" s="3"/>
      <c r="BA1564" s="3"/>
      <c r="BB1564" s="3"/>
      <c r="BC1564" s="3"/>
      <c r="BD1564" s="3"/>
    </row>
    <row r="1565" spans="1:56" hidden="1">
      <c r="A1565" s="3"/>
      <c r="B1565" s="3"/>
      <c r="C1565" s="3"/>
      <c r="D1565" s="3"/>
      <c r="E1565" s="3"/>
      <c r="F1565" s="3"/>
      <c r="G1565" s="3"/>
      <c r="H1565" s="3"/>
      <c r="I1565" s="3"/>
      <c r="J1565" s="3"/>
      <c r="K1565" s="3"/>
      <c r="L1565" s="3"/>
      <c r="M1565" s="3"/>
      <c r="N1565" s="3"/>
      <c r="O1565" s="3"/>
      <c r="P1565" s="3"/>
      <c r="Q1565" s="3"/>
      <c r="R1565" s="3"/>
      <c r="S1565" s="3"/>
      <c r="T1565" s="3"/>
      <c r="U1565" s="3"/>
      <c r="V1565" s="3"/>
      <c r="W1565" s="3"/>
      <c r="X1565" s="3"/>
      <c r="Y1565" s="3"/>
      <c r="Z1565" s="3"/>
      <c r="AA1565" s="3"/>
      <c r="AB1565" s="3"/>
      <c r="AC1565" s="3"/>
      <c r="AD1565" s="3"/>
      <c r="AE1565" s="3"/>
      <c r="AF1565" s="3"/>
      <c r="AG1565" s="3"/>
      <c r="AH1565" s="3"/>
      <c r="AI1565" s="3"/>
      <c r="AJ1565" s="3"/>
      <c r="AK1565" s="3"/>
      <c r="AL1565" s="3"/>
      <c r="AM1565" s="3"/>
      <c r="AN1565" s="3"/>
      <c r="AO1565" s="3"/>
      <c r="AP1565" s="3"/>
      <c r="AQ1565" s="3"/>
      <c r="AR1565" s="3"/>
      <c r="AS1565" s="3"/>
      <c r="AT1565" s="3"/>
      <c r="AU1565" s="3"/>
      <c r="AV1565" s="3"/>
      <c r="AW1565" s="3"/>
      <c r="AX1565" s="3"/>
      <c r="AY1565" s="3"/>
      <c r="AZ1565" s="3"/>
      <c r="BA1565" s="3"/>
      <c r="BB1565" s="3"/>
      <c r="BC1565" s="3"/>
      <c r="BD1565" s="3"/>
    </row>
    <row r="1566" spans="1:56" hidden="1">
      <c r="A1566" s="3"/>
      <c r="B1566" s="3"/>
      <c r="C1566" s="3"/>
      <c r="D1566" s="3"/>
      <c r="E1566" s="3"/>
      <c r="F1566" s="3"/>
      <c r="G1566" s="3"/>
      <c r="H1566" s="3"/>
      <c r="I1566" s="3"/>
      <c r="J1566" s="3"/>
      <c r="K1566" s="3"/>
      <c r="L1566" s="3"/>
      <c r="M1566" s="3"/>
      <c r="N1566" s="3"/>
      <c r="O1566" s="3"/>
      <c r="P1566" s="3"/>
      <c r="Q1566" s="3"/>
      <c r="R1566" s="3"/>
      <c r="S1566" s="3"/>
      <c r="T1566" s="3"/>
      <c r="U1566" s="3"/>
      <c r="V1566" s="3"/>
      <c r="W1566" s="3"/>
      <c r="X1566" s="3"/>
      <c r="Y1566" s="3"/>
      <c r="Z1566" s="3"/>
      <c r="AA1566" s="3"/>
      <c r="AB1566" s="3"/>
      <c r="AC1566" s="3"/>
      <c r="AD1566" s="3"/>
      <c r="AE1566" s="3"/>
      <c r="AF1566" s="3"/>
      <c r="AG1566" s="3"/>
      <c r="AH1566" s="3"/>
      <c r="AI1566" s="3"/>
      <c r="AJ1566" s="3"/>
      <c r="AK1566" s="3"/>
      <c r="AL1566" s="3"/>
      <c r="AM1566" s="3"/>
      <c r="AN1566" s="3"/>
      <c r="AO1566" s="3"/>
      <c r="AP1566" s="3"/>
      <c r="AQ1566" s="3"/>
      <c r="AR1566" s="3"/>
      <c r="AS1566" s="3"/>
      <c r="AT1566" s="3"/>
      <c r="AU1566" s="3"/>
      <c r="AV1566" s="3"/>
      <c r="AW1566" s="3"/>
      <c r="AX1566" s="3"/>
      <c r="AY1566" s="3"/>
      <c r="AZ1566" s="3"/>
      <c r="BA1566" s="3"/>
      <c r="BB1566" s="3"/>
      <c r="BC1566" s="3"/>
      <c r="BD1566" s="3"/>
    </row>
    <row r="1567" spans="1:56" hidden="1">
      <c r="A1567" s="3"/>
      <c r="B1567" s="3"/>
      <c r="C1567" s="3"/>
      <c r="D1567" s="3"/>
      <c r="E1567" s="3"/>
      <c r="F1567" s="3"/>
      <c r="G1567" s="3"/>
      <c r="H1567" s="3"/>
      <c r="I1567" s="3"/>
      <c r="J1567" s="3"/>
      <c r="K1567" s="3"/>
      <c r="L1567" s="3"/>
      <c r="M1567" s="3"/>
      <c r="N1567" s="3"/>
      <c r="O1567" s="3"/>
      <c r="P1567" s="3"/>
      <c r="Q1567" s="3"/>
      <c r="R1567" s="3"/>
      <c r="S1567" s="3"/>
      <c r="T1567" s="3"/>
      <c r="U1567" s="3"/>
      <c r="V1567" s="3"/>
      <c r="W1567" s="3"/>
      <c r="X1567" s="3"/>
      <c r="Y1567" s="3"/>
      <c r="Z1567" s="3"/>
      <c r="AA1567" s="3"/>
      <c r="AB1567" s="3"/>
      <c r="AC1567" s="3"/>
      <c r="AD1567" s="3"/>
      <c r="AE1567" s="3"/>
      <c r="AF1567" s="3"/>
      <c r="AG1567" s="3"/>
      <c r="AH1567" s="3"/>
      <c r="AI1567" s="3"/>
      <c r="AJ1567" s="3"/>
      <c r="AK1567" s="3"/>
      <c r="AL1567" s="3"/>
      <c r="AM1567" s="3"/>
      <c r="AN1567" s="3"/>
      <c r="AO1567" s="3"/>
      <c r="AP1567" s="3"/>
      <c r="AQ1567" s="3"/>
      <c r="AR1567" s="3"/>
      <c r="AS1567" s="3"/>
      <c r="AT1567" s="3"/>
      <c r="AU1567" s="3"/>
      <c r="AV1567" s="3"/>
      <c r="AW1567" s="3"/>
      <c r="AX1567" s="3"/>
      <c r="AY1567" s="3"/>
      <c r="AZ1567" s="3"/>
      <c r="BA1567" s="3"/>
      <c r="BB1567" s="3"/>
      <c r="BC1567" s="3"/>
      <c r="BD1567" s="3"/>
    </row>
    <row r="1568" spans="1:56" hidden="1">
      <c r="A1568" s="3"/>
      <c r="B1568" s="3"/>
      <c r="C1568" s="3"/>
      <c r="D1568" s="3"/>
      <c r="E1568" s="3"/>
      <c r="F1568" s="3"/>
      <c r="G1568" s="3"/>
      <c r="H1568" s="3"/>
      <c r="I1568" s="3"/>
      <c r="J1568" s="3"/>
      <c r="K1568" s="3"/>
      <c r="L1568" s="3"/>
      <c r="M1568" s="3"/>
      <c r="N1568" s="3"/>
      <c r="O1568" s="3"/>
      <c r="P1568" s="3"/>
      <c r="Q1568" s="3"/>
      <c r="R1568" s="3"/>
      <c r="S1568" s="3"/>
      <c r="T1568" s="3"/>
      <c r="U1568" s="3"/>
      <c r="V1568" s="3"/>
      <c r="W1568" s="3"/>
      <c r="X1568" s="3"/>
      <c r="Y1568" s="3"/>
      <c r="Z1568" s="3"/>
      <c r="AA1568" s="3"/>
      <c r="AB1568" s="3"/>
      <c r="AC1568" s="3"/>
      <c r="AD1568" s="3"/>
      <c r="AE1568" s="3"/>
      <c r="AF1568" s="3"/>
      <c r="AG1568" s="3"/>
      <c r="AH1568" s="3"/>
      <c r="AI1568" s="3"/>
      <c r="AJ1568" s="3"/>
      <c r="AK1568" s="3"/>
      <c r="AL1568" s="3"/>
      <c r="AM1568" s="3"/>
      <c r="AN1568" s="3"/>
      <c r="AO1568" s="3"/>
      <c r="AP1568" s="3"/>
      <c r="AQ1568" s="3"/>
      <c r="AR1568" s="3"/>
      <c r="AS1568" s="3"/>
      <c r="AT1568" s="3"/>
      <c r="AU1568" s="3"/>
      <c r="AV1568" s="3"/>
      <c r="AW1568" s="3"/>
      <c r="AX1568" s="3"/>
      <c r="AY1568" s="3"/>
      <c r="AZ1568" s="3"/>
      <c r="BA1568" s="3"/>
      <c r="BB1568" s="3"/>
      <c r="BC1568" s="3"/>
      <c r="BD1568" s="3"/>
    </row>
    <row r="1569" spans="1:56" hidden="1">
      <c r="A1569" s="3"/>
      <c r="B1569" s="3"/>
      <c r="C1569" s="3"/>
      <c r="D1569" s="3"/>
      <c r="E1569" s="3"/>
      <c r="F1569" s="3"/>
      <c r="G1569" s="3"/>
      <c r="H1569" s="3"/>
      <c r="I1569" s="3"/>
      <c r="J1569" s="3"/>
      <c r="K1569" s="3"/>
      <c r="L1569" s="3"/>
      <c r="M1569" s="3"/>
      <c r="N1569" s="3"/>
      <c r="O1569" s="3"/>
      <c r="P1569" s="3"/>
      <c r="Q1569" s="3"/>
      <c r="R1569" s="3"/>
      <c r="S1569" s="3"/>
      <c r="T1569" s="3"/>
      <c r="U1569" s="3"/>
      <c r="V1569" s="3"/>
      <c r="W1569" s="3"/>
      <c r="X1569" s="3"/>
      <c r="Y1569" s="3"/>
      <c r="Z1569" s="3"/>
      <c r="AA1569" s="3"/>
      <c r="AB1569" s="3"/>
      <c r="AC1569" s="3"/>
      <c r="AD1569" s="3"/>
      <c r="AE1569" s="3"/>
      <c r="AF1569" s="3"/>
      <c r="AG1569" s="3"/>
      <c r="AH1569" s="3"/>
      <c r="AI1569" s="3"/>
      <c r="AJ1569" s="3"/>
      <c r="AK1569" s="3"/>
      <c r="AL1569" s="3"/>
      <c r="AM1569" s="3"/>
      <c r="AN1569" s="3"/>
      <c r="AO1569" s="3"/>
      <c r="AP1569" s="3"/>
      <c r="AQ1569" s="3"/>
      <c r="AR1569" s="3"/>
      <c r="AS1569" s="3"/>
      <c r="AT1569" s="3"/>
      <c r="AU1569" s="3"/>
      <c r="AV1569" s="3"/>
      <c r="AW1569" s="3"/>
      <c r="AX1569" s="3"/>
      <c r="AY1569" s="3"/>
      <c r="AZ1569" s="3"/>
      <c r="BA1569" s="3"/>
      <c r="BB1569" s="3"/>
      <c r="BC1569" s="3"/>
      <c r="BD1569" s="3"/>
    </row>
    <row r="1570" spans="1:56" hidden="1">
      <c r="A1570" s="3"/>
      <c r="B1570" s="3"/>
      <c r="C1570" s="3"/>
      <c r="D1570" s="3"/>
      <c r="E1570" s="3"/>
      <c r="F1570" s="3"/>
      <c r="G1570" s="3"/>
      <c r="H1570" s="3"/>
      <c r="I1570" s="3"/>
      <c r="J1570" s="3"/>
      <c r="K1570" s="3"/>
      <c r="L1570" s="3"/>
      <c r="M1570" s="3"/>
      <c r="N1570" s="3"/>
      <c r="O1570" s="3"/>
      <c r="P1570" s="3"/>
      <c r="Q1570" s="3"/>
      <c r="R1570" s="3"/>
      <c r="S1570" s="3"/>
      <c r="T1570" s="3"/>
      <c r="U1570" s="3"/>
      <c r="V1570" s="3"/>
      <c r="W1570" s="3"/>
      <c r="X1570" s="3"/>
      <c r="Y1570" s="3"/>
      <c r="Z1570" s="3"/>
      <c r="AA1570" s="3"/>
      <c r="AB1570" s="3"/>
      <c r="AC1570" s="3"/>
      <c r="AD1570" s="3"/>
      <c r="AE1570" s="3"/>
      <c r="AF1570" s="3"/>
      <c r="AG1570" s="3"/>
      <c r="AH1570" s="3"/>
      <c r="AI1570" s="3"/>
      <c r="AJ1570" s="3"/>
      <c r="AK1570" s="3"/>
      <c r="AL1570" s="3"/>
      <c r="AM1570" s="3"/>
      <c r="AN1570" s="3"/>
      <c r="AO1570" s="3"/>
      <c r="AP1570" s="3"/>
      <c r="AQ1570" s="3"/>
      <c r="AR1570" s="3"/>
      <c r="AS1570" s="3"/>
      <c r="AT1570" s="3"/>
      <c r="AU1570" s="3"/>
      <c r="AV1570" s="3"/>
      <c r="AW1570" s="3"/>
      <c r="AX1570" s="3"/>
      <c r="AY1570" s="3"/>
      <c r="AZ1570" s="3"/>
      <c r="BA1570" s="3"/>
      <c r="BB1570" s="3"/>
      <c r="BC1570" s="3"/>
      <c r="BD1570" s="3"/>
    </row>
    <row r="1571" spans="1:56" hidden="1">
      <c r="A1571" s="3"/>
      <c r="B1571" s="3"/>
      <c r="C1571" s="3"/>
      <c r="D1571" s="3"/>
      <c r="E1571" s="3"/>
      <c r="F1571" s="3"/>
      <c r="G1571" s="3"/>
      <c r="H1571" s="3"/>
      <c r="I1571" s="3"/>
      <c r="J1571" s="3"/>
      <c r="K1571" s="3"/>
      <c r="L1571" s="3"/>
      <c r="M1571" s="3"/>
      <c r="N1571" s="3"/>
      <c r="O1571" s="3"/>
      <c r="P1571" s="3"/>
      <c r="Q1571" s="3"/>
      <c r="R1571" s="3"/>
      <c r="S1571" s="3"/>
      <c r="T1571" s="3"/>
      <c r="U1571" s="3"/>
      <c r="V1571" s="3"/>
      <c r="W1571" s="3"/>
      <c r="X1571" s="3"/>
      <c r="Y1571" s="3"/>
      <c r="Z1571" s="3"/>
      <c r="AA1571" s="3"/>
      <c r="AB1571" s="3"/>
      <c r="AC1571" s="3"/>
      <c r="AD1571" s="3"/>
      <c r="AE1571" s="3"/>
      <c r="AF1571" s="3"/>
      <c r="AG1571" s="3"/>
      <c r="AH1571" s="3"/>
      <c r="AI1571" s="3"/>
      <c r="AJ1571" s="3"/>
      <c r="AK1571" s="3"/>
      <c r="AL1571" s="3"/>
      <c r="AM1571" s="3"/>
      <c r="AN1571" s="3"/>
      <c r="AO1571" s="3"/>
      <c r="AP1571" s="3"/>
      <c r="AQ1571" s="3"/>
      <c r="AR1571" s="3"/>
      <c r="AS1571" s="3"/>
      <c r="AT1571" s="3"/>
      <c r="AU1571" s="3"/>
      <c r="AV1571" s="3"/>
      <c r="AW1571" s="3"/>
      <c r="AX1571" s="3"/>
      <c r="AY1571" s="3"/>
      <c r="AZ1571" s="3"/>
      <c r="BA1571" s="3"/>
      <c r="BB1571" s="3"/>
      <c r="BC1571" s="3"/>
      <c r="BD1571" s="3"/>
    </row>
    <row r="1572" spans="1:56" hidden="1">
      <c r="A1572" s="3"/>
      <c r="B1572" s="3"/>
      <c r="C1572" s="3"/>
      <c r="D1572" s="3"/>
      <c r="E1572" s="3"/>
      <c r="F1572" s="3"/>
      <c r="G1572" s="3"/>
      <c r="H1572" s="3"/>
      <c r="I1572" s="3"/>
      <c r="J1572" s="3"/>
      <c r="K1572" s="3"/>
      <c r="L1572" s="3"/>
      <c r="M1572" s="3"/>
      <c r="N1572" s="3"/>
      <c r="O1572" s="3"/>
      <c r="P1572" s="3"/>
      <c r="Q1572" s="3"/>
      <c r="R1572" s="3"/>
      <c r="S1572" s="3"/>
      <c r="T1572" s="3"/>
      <c r="U1572" s="3"/>
      <c r="V1572" s="3"/>
      <c r="W1572" s="3"/>
      <c r="X1572" s="3"/>
      <c r="Y1572" s="3"/>
      <c r="Z1572" s="3"/>
      <c r="AA1572" s="3"/>
      <c r="AB1572" s="3"/>
      <c r="AC1572" s="3"/>
      <c r="AD1572" s="3"/>
      <c r="AE1572" s="3"/>
      <c r="AF1572" s="3"/>
      <c r="AG1572" s="3"/>
      <c r="AH1572" s="3"/>
      <c r="AI1572" s="3"/>
      <c r="AJ1572" s="3"/>
      <c r="AK1572" s="3"/>
      <c r="AL1572" s="3"/>
      <c r="AM1572" s="3"/>
      <c r="AN1572" s="3"/>
      <c r="AO1572" s="3"/>
      <c r="AP1572" s="3"/>
      <c r="AQ1572" s="3"/>
      <c r="AR1572" s="3"/>
      <c r="AS1572" s="3"/>
      <c r="AT1572" s="3"/>
      <c r="AU1572" s="3"/>
      <c r="AV1572" s="3"/>
      <c r="AW1572" s="3"/>
      <c r="AX1572" s="3"/>
      <c r="AY1572" s="3"/>
      <c r="AZ1572" s="3"/>
      <c r="BA1572" s="3"/>
      <c r="BB1572" s="3"/>
      <c r="BC1572" s="3"/>
      <c r="BD1572" s="3"/>
    </row>
    <row r="1573" spans="1:56" hidden="1">
      <c r="A1573" s="3"/>
      <c r="B1573" s="3"/>
      <c r="C1573" s="3"/>
      <c r="D1573" s="3"/>
      <c r="E1573" s="3"/>
      <c r="F1573" s="3"/>
      <c r="G1573" s="3"/>
      <c r="H1573" s="3"/>
      <c r="I1573" s="3"/>
      <c r="J1573" s="3"/>
      <c r="K1573" s="3"/>
      <c r="L1573" s="3"/>
      <c r="M1573" s="3"/>
      <c r="N1573" s="3"/>
      <c r="O1573" s="3"/>
      <c r="P1573" s="3"/>
      <c r="Q1573" s="3"/>
      <c r="R1573" s="3"/>
      <c r="S1573" s="3"/>
      <c r="T1573" s="3"/>
      <c r="U1573" s="3"/>
      <c r="V1573" s="3"/>
      <c r="W1573" s="3"/>
      <c r="X1573" s="3"/>
      <c r="Y1573" s="3"/>
      <c r="Z1573" s="3"/>
      <c r="AA1573" s="3"/>
      <c r="AB1573" s="3"/>
      <c r="AC1573" s="3"/>
      <c r="AD1573" s="3"/>
      <c r="AE1573" s="3"/>
      <c r="AF1573" s="3"/>
      <c r="AG1573" s="3"/>
      <c r="AH1573" s="3"/>
      <c r="AI1573" s="3"/>
      <c r="AJ1573" s="3"/>
      <c r="AK1573" s="3"/>
      <c r="AL1573" s="3"/>
      <c r="AM1573" s="3"/>
      <c r="AN1573" s="3"/>
      <c r="AO1573" s="3"/>
      <c r="AP1573" s="3"/>
      <c r="AQ1573" s="3"/>
      <c r="AR1573" s="3"/>
      <c r="AS1573" s="3"/>
      <c r="AT1573" s="3"/>
      <c r="AU1573" s="3"/>
      <c r="AV1573" s="3"/>
      <c r="AW1573" s="3"/>
      <c r="AX1573" s="3"/>
      <c r="AY1573" s="3"/>
      <c r="AZ1573" s="3"/>
      <c r="BA1573" s="3"/>
      <c r="BB1573" s="3"/>
      <c r="BC1573" s="3"/>
      <c r="BD1573" s="3"/>
    </row>
    <row r="1574" spans="1:56" hidden="1">
      <c r="A1574" s="3"/>
      <c r="B1574" s="3"/>
      <c r="C1574" s="3"/>
      <c r="D1574" s="3"/>
      <c r="E1574" s="3"/>
      <c r="F1574" s="3"/>
      <c r="G1574" s="3"/>
      <c r="H1574" s="3"/>
      <c r="I1574" s="3"/>
      <c r="J1574" s="3"/>
      <c r="K1574" s="3"/>
      <c r="L1574" s="3"/>
      <c r="M1574" s="3"/>
      <c r="N1574" s="3"/>
      <c r="O1574" s="3"/>
      <c r="P1574" s="3"/>
      <c r="Q1574" s="3"/>
      <c r="R1574" s="3"/>
      <c r="S1574" s="3"/>
      <c r="T1574" s="3"/>
      <c r="U1574" s="3"/>
      <c r="V1574" s="3"/>
      <c r="W1574" s="3"/>
      <c r="X1574" s="3"/>
      <c r="Y1574" s="3"/>
      <c r="Z1574" s="3"/>
      <c r="AA1574" s="3"/>
      <c r="AB1574" s="3"/>
      <c r="AC1574" s="3"/>
      <c r="AD1574" s="3"/>
      <c r="AE1574" s="3"/>
      <c r="AF1574" s="3"/>
      <c r="AG1574" s="3"/>
      <c r="AH1574" s="3"/>
      <c r="AI1574" s="3"/>
      <c r="AJ1574" s="3"/>
      <c r="AK1574" s="3"/>
      <c r="AL1574" s="3"/>
      <c r="AM1574" s="3"/>
      <c r="AN1574" s="3"/>
      <c r="AO1574" s="3"/>
      <c r="AP1574" s="3"/>
      <c r="AQ1574" s="3"/>
      <c r="AR1574" s="3"/>
      <c r="AS1574" s="3"/>
      <c r="AT1574" s="3"/>
      <c r="AU1574" s="3"/>
      <c r="AV1574" s="3"/>
      <c r="AW1574" s="3"/>
      <c r="AX1574" s="3"/>
      <c r="AY1574" s="3"/>
      <c r="AZ1574" s="3"/>
      <c r="BA1574" s="3"/>
      <c r="BB1574" s="3"/>
      <c r="BC1574" s="3"/>
      <c r="BD1574" s="3"/>
    </row>
    <row r="1575" spans="1:56" hidden="1">
      <c r="A1575" s="3"/>
      <c r="B1575" s="3"/>
      <c r="C1575" s="3"/>
      <c r="D1575" s="3"/>
      <c r="E1575" s="3"/>
      <c r="F1575" s="3"/>
      <c r="G1575" s="3"/>
      <c r="H1575" s="3"/>
      <c r="I1575" s="3"/>
      <c r="J1575" s="3"/>
      <c r="K1575" s="3"/>
      <c r="L1575" s="3"/>
      <c r="M1575" s="3"/>
      <c r="N1575" s="3"/>
      <c r="O1575" s="3"/>
      <c r="P1575" s="3"/>
      <c r="Q1575" s="3"/>
      <c r="R1575" s="3"/>
      <c r="S1575" s="3"/>
      <c r="T1575" s="3"/>
      <c r="U1575" s="3"/>
      <c r="V1575" s="3"/>
      <c r="W1575" s="3"/>
      <c r="X1575" s="3"/>
      <c r="Y1575" s="3"/>
      <c r="Z1575" s="3"/>
      <c r="AA1575" s="3"/>
      <c r="AB1575" s="3"/>
      <c r="AC1575" s="3"/>
      <c r="AD1575" s="3"/>
      <c r="AE1575" s="3"/>
      <c r="AF1575" s="3"/>
      <c r="AG1575" s="3"/>
      <c r="AH1575" s="3"/>
      <c r="AI1575" s="3"/>
      <c r="AJ1575" s="3"/>
      <c r="AK1575" s="3"/>
      <c r="AL1575" s="3"/>
      <c r="AM1575" s="3"/>
      <c r="AN1575" s="3"/>
      <c r="AO1575" s="3"/>
      <c r="AP1575" s="3"/>
      <c r="AQ1575" s="3"/>
      <c r="AR1575" s="3"/>
      <c r="AS1575" s="3"/>
      <c r="AT1575" s="3"/>
      <c r="AU1575" s="3"/>
      <c r="AV1575" s="3"/>
      <c r="AW1575" s="3"/>
      <c r="AX1575" s="3"/>
      <c r="AY1575" s="3"/>
      <c r="AZ1575" s="3"/>
      <c r="BA1575" s="3"/>
      <c r="BB1575" s="3"/>
      <c r="BC1575" s="3"/>
      <c r="BD1575" s="3"/>
    </row>
    <row r="1576" spans="1:56" hidden="1">
      <c r="A1576" s="3"/>
      <c r="B1576" s="3"/>
      <c r="C1576" s="3"/>
      <c r="D1576" s="3"/>
      <c r="E1576" s="3"/>
      <c r="F1576" s="3"/>
      <c r="G1576" s="3"/>
      <c r="H1576" s="3"/>
      <c r="I1576" s="3"/>
      <c r="J1576" s="3"/>
      <c r="K1576" s="3"/>
      <c r="L1576" s="3"/>
      <c r="M1576" s="3"/>
      <c r="N1576" s="3"/>
      <c r="O1576" s="3"/>
      <c r="P1576" s="3"/>
      <c r="Q1576" s="3"/>
      <c r="R1576" s="3"/>
      <c r="S1576" s="3"/>
      <c r="T1576" s="3"/>
      <c r="U1576" s="3"/>
      <c r="V1576" s="3"/>
      <c r="W1576" s="3"/>
      <c r="X1576" s="3"/>
      <c r="Y1576" s="3"/>
      <c r="Z1576" s="3"/>
      <c r="AA1576" s="3"/>
      <c r="AB1576" s="3"/>
      <c r="AC1576" s="3"/>
      <c r="AD1576" s="3"/>
      <c r="AE1576" s="3"/>
      <c r="AF1576" s="3"/>
      <c r="AG1576" s="3"/>
      <c r="AH1576" s="3"/>
      <c r="AI1576" s="3"/>
      <c r="AJ1576" s="3"/>
      <c r="AK1576" s="3"/>
      <c r="AL1576" s="3"/>
      <c r="AM1576" s="3"/>
      <c r="AN1576" s="3"/>
      <c r="AO1576" s="3"/>
      <c r="AP1576" s="3"/>
      <c r="AQ1576" s="3"/>
      <c r="AR1576" s="3"/>
      <c r="AS1576" s="3"/>
      <c r="AT1576" s="3"/>
      <c r="AU1576" s="3"/>
      <c r="AV1576" s="3"/>
      <c r="AW1576" s="3"/>
      <c r="AX1576" s="3"/>
      <c r="AY1576" s="3"/>
      <c r="AZ1576" s="3"/>
      <c r="BA1576" s="3"/>
      <c r="BB1576" s="3"/>
      <c r="BC1576" s="3"/>
      <c r="BD1576" s="3"/>
    </row>
    <row r="1577" spans="1:56" hidden="1">
      <c r="A1577" s="3"/>
      <c r="B1577" s="3"/>
      <c r="C1577" s="3"/>
      <c r="D1577" s="3"/>
      <c r="E1577" s="3"/>
      <c r="F1577" s="3"/>
      <c r="G1577" s="3"/>
      <c r="H1577" s="3"/>
      <c r="I1577" s="3"/>
      <c r="J1577" s="3"/>
      <c r="K1577" s="3"/>
      <c r="L1577" s="3"/>
      <c r="M1577" s="3"/>
      <c r="N1577" s="3"/>
      <c r="O1577" s="3"/>
      <c r="P1577" s="3"/>
      <c r="Q1577" s="3"/>
      <c r="R1577" s="3"/>
      <c r="S1577" s="3"/>
      <c r="T1577" s="3"/>
      <c r="U1577" s="3"/>
      <c r="V1577" s="3"/>
      <c r="W1577" s="3"/>
      <c r="X1577" s="3"/>
      <c r="Y1577" s="3"/>
      <c r="Z1577" s="3"/>
      <c r="AA1577" s="3"/>
      <c r="AB1577" s="3"/>
      <c r="AC1577" s="3"/>
      <c r="AD1577" s="3"/>
      <c r="AE1577" s="3"/>
      <c r="AF1577" s="3"/>
      <c r="AG1577" s="3"/>
      <c r="AH1577" s="3"/>
      <c r="AI1577" s="3"/>
      <c r="AJ1577" s="3"/>
      <c r="AK1577" s="3"/>
      <c r="AL1577" s="3"/>
      <c r="AM1577" s="3"/>
      <c r="AN1577" s="3"/>
      <c r="AO1577" s="3"/>
      <c r="AP1577" s="3"/>
      <c r="AQ1577" s="3"/>
      <c r="AR1577" s="3"/>
      <c r="AS1577" s="3"/>
      <c r="AT1577" s="3"/>
      <c r="AU1577" s="3"/>
      <c r="AV1577" s="3"/>
      <c r="AW1577" s="3"/>
      <c r="AX1577" s="3"/>
      <c r="AY1577" s="3"/>
      <c r="AZ1577" s="3"/>
      <c r="BA1577" s="3"/>
      <c r="BB1577" s="3"/>
      <c r="BC1577" s="3"/>
      <c r="BD1577" s="3"/>
    </row>
    <row r="1578" spans="1:56" hidden="1">
      <c r="A1578" s="3"/>
      <c r="B1578" s="3"/>
      <c r="C1578" s="3"/>
      <c r="D1578" s="3"/>
      <c r="E1578" s="3"/>
      <c r="F1578" s="3"/>
      <c r="G1578" s="3"/>
      <c r="H1578" s="3"/>
      <c r="I1578" s="3"/>
      <c r="J1578" s="3"/>
      <c r="K1578" s="3"/>
      <c r="L1578" s="3"/>
      <c r="M1578" s="3"/>
      <c r="N1578" s="3"/>
      <c r="O1578" s="3"/>
      <c r="P1578" s="3"/>
      <c r="Q1578" s="3"/>
      <c r="R1578" s="3"/>
      <c r="S1578" s="3"/>
      <c r="T1578" s="3"/>
      <c r="U1578" s="3"/>
      <c r="V1578" s="3"/>
      <c r="W1578" s="3"/>
      <c r="X1578" s="3"/>
      <c r="Y1578" s="3"/>
      <c r="Z1578" s="3"/>
      <c r="AA1578" s="3"/>
      <c r="AB1578" s="3"/>
      <c r="AC1578" s="3"/>
      <c r="AD1578" s="3"/>
      <c r="AE1578" s="3"/>
      <c r="AF1578" s="3"/>
      <c r="AG1578" s="3"/>
      <c r="AH1578" s="3"/>
      <c r="AI1578" s="3"/>
      <c r="AJ1578" s="3"/>
      <c r="AK1578" s="3"/>
      <c r="AL1578" s="3"/>
      <c r="AM1578" s="3"/>
      <c r="AN1578" s="3"/>
      <c r="AO1578" s="3"/>
      <c r="AP1578" s="3"/>
      <c r="AQ1578" s="3"/>
      <c r="AR1578" s="3"/>
      <c r="AS1578" s="3"/>
      <c r="AT1578" s="3"/>
      <c r="AU1578" s="3"/>
      <c r="AV1578" s="3"/>
      <c r="AW1578" s="3"/>
      <c r="AX1578" s="3"/>
      <c r="AY1578" s="3"/>
      <c r="AZ1578" s="3"/>
      <c r="BA1578" s="3"/>
      <c r="BB1578" s="3"/>
      <c r="BC1578" s="3"/>
      <c r="BD1578" s="3"/>
    </row>
    <row r="1579" spans="1:56" hidden="1">
      <c r="A1579" s="3"/>
      <c r="B1579" s="3"/>
      <c r="C1579" s="3"/>
      <c r="D1579" s="3"/>
      <c r="E1579" s="3"/>
      <c r="F1579" s="3"/>
      <c r="G1579" s="3"/>
      <c r="H1579" s="3"/>
      <c r="I1579" s="3"/>
      <c r="J1579" s="3"/>
      <c r="K1579" s="3"/>
      <c r="L1579" s="3"/>
      <c r="M1579" s="3"/>
      <c r="N1579" s="3"/>
      <c r="O1579" s="3"/>
      <c r="P1579" s="3"/>
      <c r="Q1579" s="3"/>
      <c r="R1579" s="3"/>
      <c r="S1579" s="3"/>
      <c r="T1579" s="3"/>
      <c r="U1579" s="3"/>
      <c r="V1579" s="3"/>
      <c r="W1579" s="3"/>
      <c r="X1579" s="3"/>
      <c r="Y1579" s="3"/>
      <c r="Z1579" s="3"/>
      <c r="AA1579" s="3"/>
      <c r="AB1579" s="3"/>
      <c r="AC1579" s="3"/>
      <c r="AD1579" s="3"/>
      <c r="AE1579" s="3"/>
      <c r="AF1579" s="3"/>
      <c r="AG1579" s="3"/>
      <c r="AH1579" s="3"/>
      <c r="AI1579" s="3"/>
      <c r="AJ1579" s="3"/>
      <c r="AK1579" s="3"/>
      <c r="AL1579" s="3"/>
      <c r="AM1579" s="3"/>
      <c r="AN1579" s="3"/>
      <c r="AO1579" s="3"/>
      <c r="AP1579" s="3"/>
      <c r="AQ1579" s="3"/>
      <c r="AR1579" s="3"/>
      <c r="AS1579" s="3"/>
      <c r="AT1579" s="3"/>
      <c r="AU1579" s="3"/>
      <c r="AV1579" s="3"/>
      <c r="AW1579" s="3"/>
      <c r="AX1579" s="3"/>
      <c r="AY1579" s="3"/>
      <c r="AZ1579" s="3"/>
      <c r="BA1579" s="3"/>
      <c r="BB1579" s="3"/>
      <c r="BC1579" s="3"/>
      <c r="BD1579" s="3"/>
    </row>
    <row r="1580" spans="1:56" hidden="1">
      <c r="A1580" s="3"/>
      <c r="B1580" s="3"/>
      <c r="C1580" s="3"/>
      <c r="D1580" s="3"/>
      <c r="E1580" s="3"/>
      <c r="F1580" s="3"/>
      <c r="G1580" s="3"/>
      <c r="H1580" s="3"/>
      <c r="I1580" s="3"/>
      <c r="J1580" s="3"/>
      <c r="K1580" s="3"/>
      <c r="L1580" s="3"/>
      <c r="M1580" s="3"/>
      <c r="N1580" s="3"/>
      <c r="O1580" s="3"/>
      <c r="P1580" s="3"/>
      <c r="Q1580" s="3"/>
      <c r="R1580" s="3"/>
      <c r="S1580" s="3"/>
      <c r="T1580" s="3"/>
      <c r="U1580" s="3"/>
      <c r="V1580" s="3"/>
      <c r="W1580" s="3"/>
      <c r="X1580" s="3"/>
      <c r="Y1580" s="3"/>
      <c r="Z1580" s="3"/>
      <c r="AA1580" s="3"/>
      <c r="AB1580" s="3"/>
      <c r="AC1580" s="3"/>
      <c r="AD1580" s="3"/>
      <c r="AE1580" s="3"/>
      <c r="AF1580" s="3"/>
      <c r="AG1580" s="3"/>
      <c r="AH1580" s="3"/>
      <c r="AI1580" s="3"/>
      <c r="AJ1580" s="3"/>
      <c r="AK1580" s="3"/>
      <c r="AL1580" s="3"/>
      <c r="AM1580" s="3"/>
      <c r="AN1580" s="3"/>
      <c r="AO1580" s="3"/>
      <c r="AP1580" s="3"/>
      <c r="AQ1580" s="3"/>
      <c r="AR1580" s="3"/>
      <c r="AS1580" s="3"/>
      <c r="AT1580" s="3"/>
      <c r="AU1580" s="3"/>
      <c r="AV1580" s="3"/>
      <c r="AW1580" s="3"/>
      <c r="AX1580" s="3"/>
      <c r="AY1580" s="3"/>
      <c r="AZ1580" s="3"/>
      <c r="BA1580" s="3"/>
      <c r="BB1580" s="3"/>
      <c r="BC1580" s="3"/>
      <c r="BD1580" s="3"/>
    </row>
    <row r="1581" spans="1:56" hidden="1">
      <c r="A1581" s="3"/>
      <c r="B1581" s="3"/>
      <c r="C1581" s="3"/>
      <c r="D1581" s="3"/>
      <c r="E1581" s="3"/>
      <c r="F1581" s="3"/>
      <c r="G1581" s="3"/>
      <c r="H1581" s="3"/>
      <c r="I1581" s="3"/>
      <c r="J1581" s="3"/>
      <c r="K1581" s="3"/>
      <c r="L1581" s="3"/>
      <c r="M1581" s="3"/>
      <c r="N1581" s="3"/>
      <c r="O1581" s="3"/>
      <c r="P1581" s="3"/>
      <c r="Q1581" s="3"/>
      <c r="R1581" s="3"/>
      <c r="S1581" s="3"/>
      <c r="T1581" s="3"/>
      <c r="U1581" s="3"/>
      <c r="V1581" s="3"/>
      <c r="W1581" s="3"/>
      <c r="X1581" s="3"/>
      <c r="Y1581" s="3"/>
      <c r="Z1581" s="3"/>
      <c r="AA1581" s="3"/>
      <c r="AB1581" s="3"/>
      <c r="AC1581" s="3"/>
      <c r="AD1581" s="3"/>
      <c r="AE1581" s="3"/>
      <c r="AF1581" s="3"/>
      <c r="AG1581" s="3"/>
      <c r="AH1581" s="3"/>
      <c r="AI1581" s="3"/>
      <c r="AJ1581" s="3"/>
      <c r="AK1581" s="3"/>
      <c r="AL1581" s="3"/>
      <c r="AM1581" s="3"/>
      <c r="AN1581" s="3"/>
      <c r="AO1581" s="3"/>
      <c r="AP1581" s="3"/>
      <c r="AQ1581" s="3"/>
      <c r="AR1581" s="3"/>
      <c r="AS1581" s="3"/>
      <c r="AT1581" s="3"/>
      <c r="AU1581" s="3"/>
      <c r="AV1581" s="3"/>
      <c r="AW1581" s="3"/>
      <c r="AX1581" s="3"/>
      <c r="AY1581" s="3"/>
      <c r="AZ1581" s="3"/>
      <c r="BA1581" s="3"/>
      <c r="BB1581" s="3"/>
      <c r="BC1581" s="3"/>
      <c r="BD1581" s="3"/>
    </row>
    <row r="1582" spans="1:56" hidden="1">
      <c r="A1582" s="3"/>
      <c r="B1582" s="3"/>
      <c r="C1582" s="3"/>
      <c r="D1582" s="3"/>
      <c r="E1582" s="3"/>
      <c r="F1582" s="3"/>
      <c r="G1582" s="3"/>
      <c r="H1582" s="3"/>
      <c r="I1582" s="3"/>
      <c r="J1582" s="3"/>
      <c r="K1582" s="3"/>
      <c r="L1582" s="3"/>
      <c r="M1582" s="3"/>
      <c r="N1582" s="3"/>
      <c r="O1582" s="3"/>
      <c r="P1582" s="3"/>
      <c r="Q1582" s="3"/>
      <c r="R1582" s="3"/>
      <c r="S1582" s="3"/>
      <c r="T1582" s="3"/>
      <c r="U1582" s="3"/>
      <c r="V1582" s="3"/>
      <c r="W1582" s="3"/>
      <c r="X1582" s="3"/>
      <c r="Y1582" s="3"/>
      <c r="Z1582" s="3"/>
      <c r="AA1582" s="3"/>
      <c r="AB1582" s="3"/>
      <c r="AC1582" s="3"/>
      <c r="AD1582" s="3"/>
      <c r="AE1582" s="3"/>
      <c r="AF1582" s="3"/>
      <c r="AG1582" s="3"/>
      <c r="AH1582" s="3"/>
      <c r="AI1582" s="3"/>
      <c r="AJ1582" s="3"/>
      <c r="AK1582" s="3"/>
      <c r="AL1582" s="3"/>
      <c r="AM1582" s="3"/>
      <c r="AN1582" s="3"/>
      <c r="AO1582" s="3"/>
      <c r="AP1582" s="3"/>
      <c r="AQ1582" s="3"/>
      <c r="AR1582" s="3"/>
      <c r="AS1582" s="3"/>
      <c r="AT1582" s="3"/>
      <c r="AU1582" s="3"/>
      <c r="AV1582" s="3"/>
      <c r="AW1582" s="3"/>
      <c r="AX1582" s="3"/>
      <c r="AY1582" s="3"/>
      <c r="AZ1582" s="3"/>
      <c r="BA1582" s="3"/>
      <c r="BB1582" s="3"/>
      <c r="BC1582" s="3"/>
      <c r="BD1582" s="3"/>
    </row>
    <row r="1583" spans="1:56" hidden="1">
      <c r="A1583" s="3"/>
      <c r="B1583" s="3"/>
      <c r="C1583" s="3"/>
      <c r="D1583" s="3"/>
      <c r="E1583" s="3"/>
      <c r="F1583" s="3"/>
      <c r="G1583" s="3"/>
      <c r="H1583" s="3"/>
      <c r="I1583" s="3"/>
      <c r="J1583" s="3"/>
      <c r="K1583" s="3"/>
      <c r="L1583" s="3"/>
      <c r="M1583" s="3"/>
      <c r="N1583" s="3"/>
      <c r="O1583" s="3"/>
      <c r="P1583" s="3"/>
      <c r="Q1583" s="3"/>
      <c r="R1583" s="3"/>
      <c r="S1583" s="3"/>
      <c r="T1583" s="3"/>
      <c r="U1583" s="3"/>
      <c r="V1583" s="3"/>
      <c r="W1583" s="3"/>
      <c r="X1583" s="3"/>
      <c r="Y1583" s="3"/>
      <c r="Z1583" s="3"/>
      <c r="AA1583" s="3"/>
      <c r="AB1583" s="3"/>
      <c r="AC1583" s="3"/>
      <c r="AD1583" s="3"/>
      <c r="AE1583" s="3"/>
      <c r="AF1583" s="3"/>
      <c r="AG1583" s="3"/>
      <c r="AH1583" s="3"/>
      <c r="AI1583" s="3"/>
      <c r="AJ1583" s="3"/>
      <c r="AK1583" s="3"/>
      <c r="AL1583" s="3"/>
      <c r="AM1583" s="3"/>
      <c r="AN1583" s="3"/>
      <c r="AO1583" s="3"/>
      <c r="AP1583" s="3"/>
      <c r="AQ1583" s="3"/>
      <c r="AR1583" s="3"/>
      <c r="AS1583" s="3"/>
      <c r="AT1583" s="3"/>
      <c r="AU1583" s="3"/>
      <c r="AV1583" s="3"/>
      <c r="AW1583" s="3"/>
      <c r="AX1583" s="3"/>
      <c r="AY1583" s="3"/>
      <c r="AZ1583" s="3"/>
      <c r="BA1583" s="3"/>
      <c r="BB1583" s="3"/>
      <c r="BC1583" s="3"/>
      <c r="BD1583" s="3"/>
    </row>
    <row r="1584" spans="1:56" hidden="1">
      <c r="A1584" s="3"/>
      <c r="B1584" s="3"/>
      <c r="C1584" s="3"/>
      <c r="D1584" s="3"/>
      <c r="E1584" s="3"/>
      <c r="F1584" s="3"/>
      <c r="G1584" s="3"/>
      <c r="H1584" s="3"/>
      <c r="I1584" s="3"/>
      <c r="J1584" s="3"/>
      <c r="K1584" s="3"/>
      <c r="L1584" s="3"/>
      <c r="M1584" s="3"/>
      <c r="N1584" s="3"/>
      <c r="O1584" s="3"/>
      <c r="P1584" s="3"/>
      <c r="Q1584" s="3"/>
      <c r="R1584" s="3"/>
      <c r="S1584" s="3"/>
      <c r="T1584" s="3"/>
      <c r="U1584" s="3"/>
      <c r="V1584" s="3"/>
      <c r="W1584" s="3"/>
      <c r="X1584" s="3"/>
      <c r="Y1584" s="3"/>
      <c r="Z1584" s="3"/>
      <c r="AA1584" s="3"/>
      <c r="AB1584" s="3"/>
      <c r="AC1584" s="3"/>
      <c r="AD1584" s="3"/>
      <c r="AE1584" s="3"/>
      <c r="AF1584" s="3"/>
      <c r="AG1584" s="3"/>
      <c r="AH1584" s="3"/>
      <c r="AI1584" s="3"/>
      <c r="AJ1584" s="3"/>
      <c r="AK1584" s="3"/>
      <c r="AL1584" s="3"/>
      <c r="AM1584" s="3"/>
      <c r="AN1584" s="3"/>
      <c r="AO1584" s="3"/>
      <c r="AP1584" s="3"/>
      <c r="AQ1584" s="3"/>
      <c r="AR1584" s="3"/>
      <c r="AS1584" s="3"/>
      <c r="AT1584" s="3"/>
      <c r="AU1584" s="3"/>
      <c r="AV1584" s="3"/>
      <c r="AW1584" s="3"/>
      <c r="AX1584" s="3"/>
      <c r="AY1584" s="3"/>
      <c r="AZ1584" s="3"/>
      <c r="BA1584" s="3"/>
      <c r="BB1584" s="3"/>
      <c r="BC1584" s="3"/>
      <c r="BD1584" s="3"/>
    </row>
    <row r="1585" spans="1:56" hidden="1">
      <c r="A1585" s="3"/>
      <c r="B1585" s="3"/>
      <c r="C1585" s="3"/>
      <c r="D1585" s="3"/>
      <c r="E1585" s="3"/>
      <c r="F1585" s="3"/>
      <c r="G1585" s="3"/>
      <c r="H1585" s="3"/>
      <c r="I1585" s="3"/>
      <c r="J1585" s="3"/>
      <c r="K1585" s="3"/>
      <c r="L1585" s="3"/>
      <c r="M1585" s="3"/>
      <c r="N1585" s="3"/>
      <c r="O1585" s="3"/>
      <c r="P1585" s="3"/>
      <c r="Q1585" s="3"/>
      <c r="R1585" s="3"/>
      <c r="S1585" s="3"/>
      <c r="T1585" s="3"/>
      <c r="U1585" s="3"/>
      <c r="V1585" s="3"/>
      <c r="W1585" s="3"/>
      <c r="X1585" s="3"/>
      <c r="Y1585" s="3"/>
      <c r="Z1585" s="3"/>
      <c r="AA1585" s="3"/>
      <c r="AB1585" s="3"/>
      <c r="AC1585" s="3"/>
      <c r="AD1585" s="3"/>
      <c r="AE1585" s="3"/>
      <c r="AF1585" s="3"/>
      <c r="AG1585" s="3"/>
      <c r="AH1585" s="3"/>
      <c r="AI1585" s="3"/>
      <c r="AJ1585" s="3"/>
      <c r="AK1585" s="3"/>
      <c r="AL1585" s="3"/>
      <c r="AM1585" s="3"/>
      <c r="AN1585" s="3"/>
      <c r="AO1585" s="3"/>
      <c r="AP1585" s="3"/>
      <c r="AQ1585" s="3"/>
      <c r="AR1585" s="3"/>
      <c r="AS1585" s="3"/>
      <c r="AT1585" s="3"/>
      <c r="AU1585" s="3"/>
      <c r="AV1585" s="3"/>
      <c r="AW1585" s="3"/>
      <c r="AX1585" s="3"/>
      <c r="AY1585" s="3"/>
      <c r="AZ1585" s="3"/>
      <c r="BA1585" s="3"/>
      <c r="BB1585" s="3"/>
      <c r="BC1585" s="3"/>
      <c r="BD1585" s="3"/>
    </row>
    <row r="1586" spans="1:56" hidden="1">
      <c r="A1586" s="3"/>
      <c r="B1586" s="3"/>
      <c r="C1586" s="3"/>
      <c r="D1586" s="3"/>
      <c r="E1586" s="3"/>
      <c r="F1586" s="3"/>
      <c r="G1586" s="3"/>
      <c r="H1586" s="3"/>
      <c r="I1586" s="3"/>
      <c r="J1586" s="3"/>
      <c r="K1586" s="3"/>
      <c r="L1586" s="3"/>
      <c r="M1586" s="3"/>
      <c r="N1586" s="3"/>
      <c r="O1586" s="3"/>
      <c r="P1586" s="3"/>
      <c r="Q1586" s="3"/>
      <c r="R1586" s="3"/>
      <c r="S1586" s="3"/>
      <c r="T1586" s="3"/>
      <c r="U1586" s="3"/>
      <c r="V1586" s="3"/>
      <c r="W1586" s="3"/>
      <c r="X1586" s="3"/>
      <c r="Y1586" s="3"/>
      <c r="Z1586" s="3"/>
      <c r="AA1586" s="3"/>
      <c r="AB1586" s="3"/>
      <c r="AC1586" s="3"/>
      <c r="AD1586" s="3"/>
      <c r="AE1586" s="3"/>
      <c r="AF1586" s="3"/>
      <c r="AG1586" s="3"/>
      <c r="AH1586" s="3"/>
      <c r="AI1586" s="3"/>
      <c r="AJ1586" s="3"/>
      <c r="AK1586" s="3"/>
      <c r="AL1586" s="3"/>
      <c r="AM1586" s="3"/>
      <c r="AN1586" s="3"/>
      <c r="AO1586" s="3"/>
      <c r="AP1586" s="3"/>
      <c r="AQ1586" s="3"/>
      <c r="AR1586" s="3"/>
      <c r="AS1586" s="3"/>
      <c r="AT1586" s="3"/>
      <c r="AU1586" s="3"/>
      <c r="AV1586" s="3"/>
      <c r="AW1586" s="3"/>
      <c r="AX1586" s="3"/>
      <c r="AY1586" s="3"/>
      <c r="AZ1586" s="3"/>
      <c r="BA1586" s="3"/>
      <c r="BB1586" s="3"/>
      <c r="BC1586" s="3"/>
      <c r="BD1586" s="3"/>
    </row>
    <row r="1587" spans="1:56" hidden="1">
      <c r="A1587" s="3"/>
      <c r="B1587" s="3"/>
      <c r="C1587" s="3"/>
      <c r="D1587" s="3"/>
      <c r="E1587" s="3"/>
      <c r="F1587" s="3"/>
      <c r="G1587" s="3"/>
      <c r="H1587" s="3"/>
      <c r="I1587" s="3"/>
      <c r="J1587" s="3"/>
      <c r="K1587" s="3"/>
      <c r="L1587" s="3"/>
      <c r="M1587" s="3"/>
      <c r="N1587" s="3"/>
      <c r="O1587" s="3"/>
      <c r="P1587" s="3"/>
      <c r="Q1587" s="3"/>
      <c r="R1587" s="3"/>
      <c r="S1587" s="3"/>
      <c r="T1587" s="3"/>
      <c r="U1587" s="3"/>
      <c r="V1587" s="3"/>
      <c r="W1587" s="3"/>
      <c r="X1587" s="3"/>
      <c r="Y1587" s="3"/>
      <c r="Z1587" s="3"/>
      <c r="AA1587" s="3"/>
      <c r="AB1587" s="3"/>
      <c r="AC1587" s="3"/>
      <c r="AD1587" s="3"/>
      <c r="AE1587" s="3"/>
      <c r="AF1587" s="3"/>
      <c r="AG1587" s="3"/>
      <c r="AH1587" s="3"/>
      <c r="AI1587" s="3"/>
      <c r="AJ1587" s="3"/>
      <c r="AK1587" s="3"/>
      <c r="AL1587" s="3"/>
      <c r="AM1587" s="3"/>
      <c r="AN1587" s="3"/>
      <c r="AO1587" s="3"/>
      <c r="AP1587" s="3"/>
      <c r="AQ1587" s="3"/>
      <c r="AR1587" s="3"/>
      <c r="AS1587" s="3"/>
      <c r="AT1587" s="3"/>
      <c r="AU1587" s="3"/>
      <c r="AV1587" s="3"/>
      <c r="AW1587" s="3"/>
      <c r="AX1587" s="3"/>
      <c r="AY1587" s="3"/>
      <c r="AZ1587" s="3"/>
      <c r="BA1587" s="3"/>
      <c r="BB1587" s="3"/>
      <c r="BC1587" s="3"/>
      <c r="BD1587" s="3"/>
    </row>
    <row r="1588" spans="1:56" hidden="1">
      <c r="A1588" s="3"/>
      <c r="B1588" s="3"/>
      <c r="C1588" s="3"/>
      <c r="D1588" s="3"/>
      <c r="E1588" s="3"/>
      <c r="F1588" s="3"/>
      <c r="G1588" s="3"/>
      <c r="H1588" s="3"/>
      <c r="I1588" s="3"/>
      <c r="J1588" s="3"/>
      <c r="K1588" s="3"/>
      <c r="L1588" s="3"/>
      <c r="M1588" s="3"/>
      <c r="N1588" s="3"/>
      <c r="O1588" s="3"/>
      <c r="P1588" s="3"/>
      <c r="Q1588" s="3"/>
      <c r="R1588" s="3"/>
      <c r="S1588" s="3"/>
      <c r="T1588" s="3"/>
      <c r="U1588" s="3"/>
      <c r="V1588" s="3"/>
      <c r="W1588" s="3"/>
      <c r="X1588" s="3"/>
      <c r="Y1588" s="3"/>
      <c r="Z1588" s="3"/>
      <c r="AA1588" s="3"/>
      <c r="AB1588" s="3"/>
      <c r="AC1588" s="3"/>
      <c r="AD1588" s="3"/>
      <c r="AE1588" s="3"/>
      <c r="AF1588" s="3"/>
      <c r="AG1588" s="3"/>
      <c r="AH1588" s="3"/>
      <c r="AI1588" s="3"/>
      <c r="AJ1588" s="3"/>
      <c r="AK1588" s="3"/>
      <c r="AL1588" s="3"/>
      <c r="AM1588" s="3"/>
      <c r="AN1588" s="3"/>
      <c r="AO1588" s="3"/>
      <c r="AP1588" s="3"/>
      <c r="AQ1588" s="3"/>
      <c r="AR1588" s="3"/>
      <c r="AS1588" s="3"/>
      <c r="AT1588" s="3"/>
      <c r="AU1588" s="3"/>
      <c r="AV1588" s="3"/>
      <c r="AW1588" s="3"/>
      <c r="AX1588" s="3"/>
      <c r="AY1588" s="3"/>
      <c r="AZ1588" s="3"/>
      <c r="BA1588" s="3"/>
      <c r="BB1588" s="3"/>
      <c r="BC1588" s="3"/>
      <c r="BD1588" s="3"/>
    </row>
    <row r="1589" spans="1:56" hidden="1">
      <c r="A1589" s="3"/>
      <c r="B1589" s="3"/>
      <c r="C1589" s="3"/>
      <c r="D1589" s="3"/>
      <c r="E1589" s="3"/>
      <c r="F1589" s="3"/>
      <c r="G1589" s="3"/>
      <c r="H1589" s="3"/>
      <c r="I1589" s="3"/>
      <c r="J1589" s="3"/>
      <c r="K1589" s="3"/>
      <c r="L1589" s="3"/>
      <c r="M1589" s="3"/>
      <c r="N1589" s="3"/>
      <c r="O1589" s="3"/>
      <c r="P1589" s="3"/>
      <c r="Q1589" s="3"/>
      <c r="R1589" s="3"/>
      <c r="S1589" s="3"/>
      <c r="T1589" s="3"/>
      <c r="U1589" s="3"/>
      <c r="V1589" s="3"/>
      <c r="W1589" s="3"/>
      <c r="X1589" s="3"/>
      <c r="Y1589" s="3"/>
      <c r="Z1589" s="3"/>
      <c r="AA1589" s="3"/>
      <c r="AB1589" s="3"/>
      <c r="AC1589" s="3"/>
      <c r="AD1589" s="3"/>
      <c r="AE1589" s="3"/>
      <c r="AF1589" s="3"/>
      <c r="AG1589" s="3"/>
      <c r="AH1589" s="3"/>
      <c r="AI1589" s="3"/>
      <c r="AJ1589" s="3"/>
      <c r="AK1589" s="3"/>
      <c r="AL1589" s="3"/>
      <c r="AM1589" s="3"/>
      <c r="AN1589" s="3"/>
      <c r="AO1589" s="3"/>
      <c r="AP1589" s="3"/>
      <c r="AQ1589" s="3"/>
      <c r="AR1589" s="3"/>
      <c r="AS1589" s="3"/>
      <c r="AT1589" s="3"/>
      <c r="AU1589" s="3"/>
      <c r="AV1589" s="3"/>
      <c r="AW1589" s="3"/>
      <c r="AX1589" s="3"/>
      <c r="AY1589" s="3"/>
      <c r="AZ1589" s="3"/>
      <c r="BA1589" s="3"/>
      <c r="BB1589" s="3"/>
      <c r="BC1589" s="3"/>
      <c r="BD1589" s="3"/>
    </row>
    <row r="1590" spans="1:56" hidden="1">
      <c r="A1590" s="3"/>
      <c r="B1590" s="3"/>
      <c r="C1590" s="3"/>
      <c r="D1590" s="3"/>
      <c r="E1590" s="3"/>
      <c r="F1590" s="3"/>
      <c r="G1590" s="3"/>
      <c r="H1590" s="3"/>
      <c r="I1590" s="3"/>
      <c r="J1590" s="3"/>
      <c r="K1590" s="3"/>
      <c r="L1590" s="3"/>
      <c r="M1590" s="3"/>
      <c r="N1590" s="3"/>
      <c r="O1590" s="3"/>
      <c r="P1590" s="3"/>
      <c r="Q1590" s="3"/>
      <c r="R1590" s="3"/>
      <c r="S1590" s="3"/>
      <c r="T1590" s="3"/>
      <c r="U1590" s="3"/>
      <c r="V1590" s="3"/>
      <c r="W1590" s="3"/>
      <c r="X1590" s="3"/>
      <c r="Y1590" s="3"/>
      <c r="Z1590" s="3"/>
      <c r="AA1590" s="3"/>
      <c r="AB1590" s="3"/>
      <c r="AC1590" s="3"/>
      <c r="AD1590" s="3"/>
      <c r="AE1590" s="3"/>
      <c r="AF1590" s="3"/>
      <c r="AG1590" s="3"/>
      <c r="AH1590" s="3"/>
      <c r="AI1590" s="3"/>
      <c r="AJ1590" s="3"/>
      <c r="AK1590" s="3"/>
      <c r="AL1590" s="3"/>
      <c r="AM1590" s="3"/>
      <c r="AN1590" s="3"/>
      <c r="AO1590" s="3"/>
      <c r="AP1590" s="3"/>
      <c r="AQ1590" s="3"/>
      <c r="AR1590" s="3"/>
      <c r="AS1590" s="3"/>
      <c r="AT1590" s="3"/>
      <c r="AU1590" s="3"/>
      <c r="AV1590" s="3"/>
      <c r="AW1590" s="3"/>
      <c r="AX1590" s="3"/>
      <c r="AY1590" s="3"/>
      <c r="AZ1590" s="3"/>
      <c r="BA1590" s="3"/>
      <c r="BB1590" s="3"/>
      <c r="BC1590" s="3"/>
      <c r="BD1590" s="3"/>
    </row>
    <row r="1591" spans="1:56" hidden="1">
      <c r="A1591" s="3"/>
      <c r="B1591" s="3"/>
      <c r="C1591" s="3"/>
      <c r="D1591" s="3"/>
      <c r="E1591" s="3"/>
      <c r="F1591" s="3"/>
      <c r="G1591" s="3"/>
      <c r="H1591" s="3"/>
      <c r="I1591" s="3"/>
      <c r="J1591" s="3"/>
      <c r="K1591" s="3"/>
      <c r="L1591" s="3"/>
      <c r="M1591" s="3"/>
      <c r="N1591" s="3"/>
      <c r="O1591" s="3"/>
      <c r="P1591" s="3"/>
      <c r="Q1591" s="3"/>
      <c r="R1591" s="3"/>
      <c r="S1591" s="3"/>
      <c r="T1591" s="3"/>
      <c r="U1591" s="3"/>
      <c r="V1591" s="3"/>
      <c r="W1591" s="3"/>
      <c r="X1591" s="3"/>
      <c r="Y1591" s="3"/>
      <c r="Z1591" s="3"/>
      <c r="AA1591" s="3"/>
      <c r="AB1591" s="3"/>
      <c r="AC1591" s="3"/>
      <c r="AD1591" s="3"/>
      <c r="AE1591" s="3"/>
      <c r="AF1591" s="3"/>
      <c r="AG1591" s="3"/>
      <c r="AH1591" s="3"/>
      <c r="AI1591" s="3"/>
      <c r="AJ1591" s="3"/>
      <c r="AK1591" s="3"/>
      <c r="AL1591" s="3"/>
      <c r="AM1591" s="3"/>
      <c r="AN1591" s="3"/>
      <c r="AO1591" s="3"/>
      <c r="AP1591" s="3"/>
      <c r="AQ1591" s="3"/>
      <c r="AR1591" s="3"/>
      <c r="AS1591" s="3"/>
      <c r="AT1591" s="3"/>
      <c r="AU1591" s="3"/>
      <c r="AV1591" s="3"/>
      <c r="AW1591" s="3"/>
      <c r="AX1591" s="3"/>
      <c r="AY1591" s="3"/>
      <c r="AZ1591" s="3"/>
      <c r="BA1591" s="3"/>
      <c r="BB1591" s="3"/>
      <c r="BC1591" s="3"/>
      <c r="BD1591" s="3"/>
    </row>
    <row r="1592" spans="1:56" hidden="1">
      <c r="A1592" s="3"/>
      <c r="B1592" s="3"/>
      <c r="C1592" s="3"/>
      <c r="D1592" s="3"/>
      <c r="E1592" s="3"/>
      <c r="F1592" s="3"/>
      <c r="G1592" s="3"/>
      <c r="H1592" s="3"/>
      <c r="I1592" s="3"/>
      <c r="J1592" s="3"/>
      <c r="K1592" s="3"/>
      <c r="L1592" s="3"/>
      <c r="M1592" s="3"/>
      <c r="N1592" s="3"/>
      <c r="O1592" s="3"/>
      <c r="P1592" s="3"/>
      <c r="Q1592" s="3"/>
      <c r="R1592" s="3"/>
      <c r="S1592" s="3"/>
      <c r="T1592" s="3"/>
      <c r="U1592" s="3"/>
      <c r="V1592" s="3"/>
      <c r="W1592" s="3"/>
      <c r="X1592" s="3"/>
      <c r="Y1592" s="3"/>
      <c r="Z1592" s="3"/>
      <c r="AA1592" s="3"/>
      <c r="AB1592" s="3"/>
      <c r="AC1592" s="3"/>
      <c r="AD1592" s="3"/>
      <c r="AE1592" s="3"/>
      <c r="AF1592" s="3"/>
      <c r="AG1592" s="3"/>
      <c r="AH1592" s="3"/>
      <c r="AI1592" s="3"/>
      <c r="AJ1592" s="3"/>
      <c r="AK1592" s="3"/>
      <c r="AL1592" s="3"/>
      <c r="AM1592" s="3"/>
      <c r="AN1592" s="3"/>
      <c r="AO1592" s="3"/>
      <c r="AP1592" s="3"/>
      <c r="AQ1592" s="3"/>
      <c r="AR1592" s="3"/>
      <c r="AS1592" s="3"/>
      <c r="AT1592" s="3"/>
      <c r="AU1592" s="3"/>
      <c r="AV1592" s="3"/>
      <c r="AW1592" s="3"/>
      <c r="AX1592" s="3"/>
      <c r="AY1592" s="3"/>
      <c r="AZ1592" s="3"/>
      <c r="BA1592" s="3"/>
      <c r="BB1592" s="3"/>
      <c r="BC1592" s="3"/>
      <c r="BD1592" s="3"/>
    </row>
    <row r="1593" spans="1:56" hidden="1">
      <c r="A1593" s="3"/>
      <c r="B1593" s="3"/>
      <c r="C1593" s="3"/>
      <c r="D1593" s="3"/>
      <c r="E1593" s="3"/>
      <c r="F1593" s="3"/>
      <c r="G1593" s="3"/>
      <c r="H1593" s="3"/>
      <c r="I1593" s="3"/>
      <c r="J1593" s="3"/>
      <c r="K1593" s="3"/>
      <c r="L1593" s="3"/>
      <c r="M1593" s="3"/>
      <c r="N1593" s="3"/>
      <c r="O1593" s="3"/>
      <c r="P1593" s="3"/>
      <c r="Q1593" s="3"/>
      <c r="R1593" s="3"/>
      <c r="S1593" s="3"/>
      <c r="T1593" s="3"/>
      <c r="U1593" s="3"/>
      <c r="V1593" s="3"/>
      <c r="W1593" s="3"/>
      <c r="X1593" s="3"/>
      <c r="Y1593" s="3"/>
      <c r="Z1593" s="3"/>
      <c r="AA1593" s="3"/>
      <c r="AB1593" s="3"/>
      <c r="AC1593" s="3"/>
      <c r="AD1593" s="3"/>
      <c r="AE1593" s="3"/>
      <c r="AF1593" s="3"/>
      <c r="AG1593" s="3"/>
      <c r="AH1593" s="3"/>
      <c r="AI1593" s="3"/>
      <c r="AJ1593" s="3"/>
      <c r="AK1593" s="3"/>
      <c r="AL1593" s="3"/>
      <c r="AM1593" s="3"/>
      <c r="AN1593" s="3"/>
      <c r="AO1593" s="3"/>
      <c r="AP1593" s="3"/>
      <c r="AQ1593" s="3"/>
      <c r="AR1593" s="3"/>
      <c r="AS1593" s="3"/>
      <c r="AT1593" s="3"/>
      <c r="AU1593" s="3"/>
      <c r="AV1593" s="3"/>
      <c r="AW1593" s="3"/>
      <c r="AX1593" s="3"/>
      <c r="AY1593" s="3"/>
      <c r="AZ1593" s="3"/>
      <c r="BA1593" s="3"/>
      <c r="BB1593" s="3"/>
      <c r="BC1593" s="3"/>
      <c r="BD1593" s="3"/>
    </row>
    <row r="1594" spans="1:56" hidden="1">
      <c r="A1594" s="3"/>
      <c r="B1594" s="3"/>
      <c r="C1594" s="3"/>
      <c r="D1594" s="3"/>
      <c r="E1594" s="3"/>
      <c r="F1594" s="3"/>
      <c r="G1594" s="3"/>
      <c r="H1594" s="3"/>
      <c r="I1594" s="3"/>
      <c r="J1594" s="3"/>
      <c r="K1594" s="3"/>
      <c r="L1594" s="3"/>
      <c r="M1594" s="3"/>
      <c r="N1594" s="3"/>
      <c r="O1594" s="3"/>
      <c r="P1594" s="3"/>
      <c r="Q1594" s="3"/>
      <c r="R1594" s="3"/>
      <c r="S1594" s="3"/>
      <c r="T1594" s="3"/>
      <c r="U1594" s="3"/>
      <c r="V1594" s="3"/>
      <c r="W1594" s="3"/>
      <c r="X1594" s="3"/>
      <c r="Y1594" s="3"/>
      <c r="Z1594" s="3"/>
      <c r="AA1594" s="3"/>
      <c r="AB1594" s="3"/>
      <c r="AC1594" s="3"/>
      <c r="AD1594" s="3"/>
      <c r="AE1594" s="3"/>
      <c r="AF1594" s="3"/>
      <c r="AG1594" s="3"/>
      <c r="AH1594" s="3"/>
      <c r="AI1594" s="3"/>
      <c r="AJ1594" s="3"/>
      <c r="AK1594" s="3"/>
      <c r="AL1594" s="3"/>
      <c r="AM1594" s="3"/>
      <c r="AN1594" s="3"/>
      <c r="AO1594" s="3"/>
      <c r="AP1594" s="3"/>
      <c r="AQ1594" s="3"/>
      <c r="AR1594" s="3"/>
      <c r="AS1594" s="3"/>
      <c r="AT1594" s="3"/>
      <c r="AU1594" s="3"/>
      <c r="AV1594" s="3"/>
      <c r="AW1594" s="3"/>
      <c r="AX1594" s="3"/>
      <c r="AY1594" s="3"/>
      <c r="AZ1594" s="3"/>
      <c r="BA1594" s="3"/>
      <c r="BB1594" s="3"/>
      <c r="BC1594" s="3"/>
      <c r="BD1594" s="3"/>
    </row>
    <row r="1595" spans="1:56" hidden="1">
      <c r="A1595" s="3"/>
      <c r="B1595" s="3"/>
      <c r="C1595" s="3"/>
      <c r="D1595" s="3"/>
      <c r="E1595" s="3"/>
      <c r="F1595" s="3"/>
      <c r="G1595" s="3"/>
      <c r="H1595" s="3"/>
      <c r="I1595" s="3"/>
      <c r="J1595" s="3"/>
      <c r="K1595" s="3"/>
      <c r="L1595" s="3"/>
      <c r="M1595" s="3"/>
      <c r="N1595" s="3"/>
      <c r="O1595" s="3"/>
      <c r="P1595" s="3"/>
      <c r="Q1595" s="3"/>
      <c r="R1595" s="3"/>
      <c r="S1595" s="3"/>
      <c r="T1595" s="3"/>
      <c r="U1595" s="3"/>
      <c r="V1595" s="3"/>
      <c r="W1595" s="3"/>
      <c r="X1595" s="3"/>
      <c r="Y1595" s="3"/>
      <c r="Z1595" s="3"/>
      <c r="AA1595" s="3"/>
      <c r="AB1595" s="3"/>
      <c r="AC1595" s="3"/>
      <c r="AD1595" s="3"/>
      <c r="AE1595" s="3"/>
      <c r="AF1595" s="3"/>
      <c r="AG1595" s="3"/>
      <c r="AH1595" s="3"/>
      <c r="AI1595" s="3"/>
      <c r="AJ1595" s="3"/>
      <c r="AK1595" s="3"/>
      <c r="AL1595" s="3"/>
      <c r="AM1595" s="3"/>
      <c r="AN1595" s="3"/>
      <c r="AO1595" s="3"/>
      <c r="AP1595" s="3"/>
      <c r="AQ1595" s="3"/>
      <c r="AR1595" s="3"/>
      <c r="AS1595" s="3"/>
      <c r="AT1595" s="3"/>
      <c r="AU1595" s="3"/>
      <c r="AV1595" s="3"/>
      <c r="AW1595" s="3"/>
      <c r="AX1595" s="3"/>
      <c r="AY1595" s="3"/>
      <c r="AZ1595" s="3"/>
      <c r="BA1595" s="3"/>
      <c r="BB1595" s="3"/>
      <c r="BC1595" s="3"/>
      <c r="BD1595" s="3"/>
    </row>
    <row r="1596" spans="1:56" hidden="1">
      <c r="A1596" s="3"/>
      <c r="B1596" s="3"/>
      <c r="C1596" s="3"/>
      <c r="D1596" s="3"/>
      <c r="E1596" s="3"/>
      <c r="F1596" s="3"/>
      <c r="G1596" s="3"/>
      <c r="H1596" s="3"/>
      <c r="I1596" s="3"/>
      <c r="J1596" s="3"/>
      <c r="K1596" s="3"/>
      <c r="L1596" s="3"/>
      <c r="M1596" s="3"/>
      <c r="N1596" s="3"/>
      <c r="O1596" s="3"/>
      <c r="P1596" s="3"/>
      <c r="Q1596" s="3"/>
      <c r="R1596" s="3"/>
      <c r="S1596" s="3"/>
      <c r="T1596" s="3"/>
      <c r="U1596" s="3"/>
      <c r="V1596" s="3"/>
      <c r="W1596" s="3"/>
      <c r="X1596" s="3"/>
      <c r="Y1596" s="3"/>
      <c r="Z1596" s="3"/>
      <c r="AA1596" s="3"/>
      <c r="AB1596" s="3"/>
      <c r="AC1596" s="3"/>
      <c r="AD1596" s="3"/>
      <c r="AE1596" s="3"/>
      <c r="AF1596" s="3"/>
      <c r="AG1596" s="3"/>
      <c r="AH1596" s="3"/>
      <c r="AI1596" s="3"/>
      <c r="AJ1596" s="3"/>
      <c r="AK1596" s="3"/>
      <c r="AL1596" s="3"/>
      <c r="AM1596" s="3"/>
      <c r="AN1596" s="3"/>
      <c r="AO1596" s="3"/>
      <c r="AP1596" s="3"/>
      <c r="AQ1596" s="3"/>
      <c r="AR1596" s="3"/>
      <c r="AS1596" s="3"/>
      <c r="AT1596" s="3"/>
      <c r="AU1596" s="3"/>
      <c r="AV1596" s="3"/>
      <c r="AW1596" s="3"/>
      <c r="AX1596" s="3"/>
      <c r="AY1596" s="3"/>
      <c r="AZ1596" s="3"/>
      <c r="BA1596" s="3"/>
      <c r="BB1596" s="3"/>
      <c r="BC1596" s="3"/>
      <c r="BD1596" s="3"/>
    </row>
    <row r="1597" spans="1:56" hidden="1">
      <c r="A1597" s="3"/>
      <c r="B1597" s="3"/>
      <c r="C1597" s="3"/>
      <c r="D1597" s="3"/>
      <c r="E1597" s="3"/>
      <c r="F1597" s="3"/>
      <c r="G1597" s="3"/>
      <c r="H1597" s="3"/>
      <c r="I1597" s="3"/>
      <c r="J1597" s="3"/>
      <c r="K1597" s="3"/>
      <c r="L1597" s="3"/>
      <c r="M1597" s="3"/>
      <c r="N1597" s="3"/>
      <c r="O1597" s="3"/>
      <c r="P1597" s="3"/>
      <c r="Q1597" s="3"/>
      <c r="R1597" s="3"/>
      <c r="S1597" s="3"/>
      <c r="T1597" s="3"/>
      <c r="U1597" s="3"/>
      <c r="V1597" s="3"/>
      <c r="W1597" s="3"/>
      <c r="X1597" s="3"/>
      <c r="Y1597" s="3"/>
      <c r="Z1597" s="3"/>
      <c r="AA1597" s="3"/>
      <c r="AB1597" s="3"/>
      <c r="AC1597" s="3"/>
      <c r="AD1597" s="3"/>
      <c r="AE1597" s="3"/>
      <c r="AF1597" s="3"/>
      <c r="AG1597" s="3"/>
      <c r="AH1597" s="3"/>
      <c r="AI1597" s="3"/>
      <c r="AJ1597" s="3"/>
      <c r="AK1597" s="3"/>
      <c r="AL1597" s="3"/>
      <c r="AM1597" s="3"/>
      <c r="AN1597" s="3"/>
      <c r="AO1597" s="3"/>
      <c r="AP1597" s="3"/>
      <c r="AQ1597" s="3"/>
      <c r="AR1597" s="3"/>
      <c r="AS1597" s="3"/>
      <c r="AT1597" s="3"/>
      <c r="AU1597" s="3"/>
      <c r="AV1597" s="3"/>
      <c r="AW1597" s="3"/>
      <c r="AX1597" s="3"/>
      <c r="AY1597" s="3"/>
      <c r="AZ1597" s="3"/>
      <c r="BA1597" s="3"/>
      <c r="BB1597" s="3"/>
      <c r="BC1597" s="3"/>
      <c r="BD1597" s="3"/>
    </row>
    <row r="1598" spans="1:56" hidden="1">
      <c r="A1598" s="3"/>
      <c r="B1598" s="3"/>
      <c r="C1598" s="3"/>
      <c r="D1598" s="3"/>
      <c r="E1598" s="3"/>
      <c r="F1598" s="3"/>
      <c r="G1598" s="3"/>
      <c r="H1598" s="3"/>
      <c r="I1598" s="3"/>
      <c r="J1598" s="3"/>
      <c r="K1598" s="3"/>
      <c r="L1598" s="3"/>
      <c r="M1598" s="3"/>
      <c r="N1598" s="3"/>
      <c r="O1598" s="3"/>
      <c r="P1598" s="3"/>
      <c r="Q1598" s="3"/>
      <c r="R1598" s="3"/>
      <c r="S1598" s="3"/>
      <c r="T1598" s="3"/>
      <c r="U1598" s="3"/>
      <c r="V1598" s="3"/>
      <c r="W1598" s="3"/>
      <c r="X1598" s="3"/>
      <c r="Y1598" s="3"/>
      <c r="Z1598" s="3"/>
      <c r="AA1598" s="3"/>
      <c r="AB1598" s="3"/>
      <c r="AC1598" s="3"/>
      <c r="AD1598" s="3"/>
      <c r="AE1598" s="3"/>
      <c r="AF1598" s="3"/>
      <c r="AG1598" s="3"/>
      <c r="AH1598" s="3"/>
      <c r="AI1598" s="3"/>
      <c r="AJ1598" s="3"/>
      <c r="AK1598" s="3"/>
      <c r="AL1598" s="3"/>
      <c r="AM1598" s="3"/>
      <c r="AN1598" s="3"/>
      <c r="AO1598" s="3"/>
      <c r="AP1598" s="3"/>
      <c r="AQ1598" s="3"/>
      <c r="AR1598" s="3"/>
      <c r="AS1598" s="3"/>
      <c r="AT1598" s="3"/>
      <c r="AU1598" s="3"/>
      <c r="AV1598" s="3"/>
      <c r="AW1598" s="3"/>
      <c r="AX1598" s="3"/>
      <c r="AY1598" s="3"/>
      <c r="AZ1598" s="3"/>
      <c r="BA1598" s="3"/>
      <c r="BB1598" s="3"/>
      <c r="BC1598" s="3"/>
      <c r="BD1598" s="3"/>
    </row>
    <row r="1599" spans="1:56" hidden="1">
      <c r="A1599" s="3"/>
      <c r="B1599" s="3"/>
      <c r="C1599" s="3"/>
      <c r="D1599" s="3"/>
      <c r="E1599" s="3"/>
      <c r="F1599" s="3"/>
      <c r="G1599" s="3"/>
      <c r="H1599" s="3"/>
      <c r="I1599" s="3"/>
      <c r="J1599" s="3"/>
      <c r="K1599" s="3"/>
      <c r="L1599" s="3"/>
      <c r="M1599" s="3"/>
      <c r="N1599" s="3"/>
      <c r="O1599" s="3"/>
      <c r="P1599" s="3"/>
      <c r="Q1599" s="3"/>
      <c r="R1599" s="3"/>
      <c r="S1599" s="3"/>
      <c r="T1599" s="3"/>
      <c r="U1599" s="3"/>
      <c r="V1599" s="3"/>
      <c r="W1599" s="3"/>
      <c r="X1599" s="3"/>
      <c r="Y1599" s="3"/>
      <c r="Z1599" s="3"/>
      <c r="AA1599" s="3"/>
      <c r="AB1599" s="3"/>
      <c r="AC1599" s="3"/>
      <c r="AD1599" s="3"/>
      <c r="AE1599" s="3"/>
      <c r="AF1599" s="3"/>
      <c r="AG1599" s="3"/>
      <c r="AH1599" s="3"/>
      <c r="AI1599" s="3"/>
      <c r="AJ1599" s="3"/>
      <c r="AK1599" s="3"/>
      <c r="AL1599" s="3"/>
      <c r="AM1599" s="3"/>
      <c r="AN1599" s="3"/>
      <c r="AO1599" s="3"/>
      <c r="AP1599" s="3"/>
      <c r="AQ1599" s="3"/>
      <c r="AR1599" s="3"/>
      <c r="AS1599" s="3"/>
      <c r="AT1599" s="3"/>
      <c r="AU1599" s="3"/>
      <c r="AV1599" s="3"/>
      <c r="AW1599" s="3"/>
      <c r="AX1599" s="3"/>
      <c r="AY1599" s="3"/>
      <c r="AZ1599" s="3"/>
      <c r="BA1599" s="3"/>
      <c r="BB1599" s="3"/>
      <c r="BC1599" s="3"/>
      <c r="BD1599" s="3"/>
    </row>
    <row r="1600" spans="1:56" hidden="1">
      <c r="A1600" s="3"/>
      <c r="B1600" s="3"/>
      <c r="C1600" s="3"/>
      <c r="D1600" s="3"/>
      <c r="E1600" s="3"/>
      <c r="F1600" s="3"/>
      <c r="G1600" s="3"/>
      <c r="H1600" s="3"/>
      <c r="I1600" s="3"/>
      <c r="J1600" s="3"/>
      <c r="K1600" s="3"/>
      <c r="L1600" s="3"/>
      <c r="M1600" s="3"/>
      <c r="N1600" s="3"/>
      <c r="O1600" s="3"/>
      <c r="P1600" s="3"/>
      <c r="Q1600" s="3"/>
      <c r="R1600" s="3"/>
      <c r="S1600" s="3"/>
      <c r="T1600" s="3"/>
      <c r="U1600" s="3"/>
      <c r="V1600" s="3"/>
      <c r="W1600" s="3"/>
      <c r="X1600" s="3"/>
      <c r="Y1600" s="3"/>
      <c r="Z1600" s="3"/>
      <c r="AA1600" s="3"/>
      <c r="AB1600" s="3"/>
      <c r="AC1600" s="3"/>
      <c r="AD1600" s="3"/>
      <c r="AE1600" s="3"/>
      <c r="AF1600" s="3"/>
      <c r="AG1600" s="3"/>
      <c r="AH1600" s="3"/>
      <c r="AI1600" s="3"/>
      <c r="AJ1600" s="3"/>
      <c r="AK1600" s="3"/>
      <c r="AL1600" s="3"/>
      <c r="AM1600" s="3"/>
      <c r="AN1600" s="3"/>
      <c r="AO1600" s="3"/>
      <c r="AP1600" s="3"/>
      <c r="AQ1600" s="3"/>
      <c r="AR1600" s="3"/>
      <c r="AS1600" s="3"/>
      <c r="AT1600" s="3"/>
      <c r="AU1600" s="3"/>
      <c r="AV1600" s="3"/>
      <c r="AW1600" s="3"/>
      <c r="AX1600" s="3"/>
      <c r="AY1600" s="3"/>
      <c r="AZ1600" s="3"/>
      <c r="BA1600" s="3"/>
      <c r="BB1600" s="3"/>
      <c r="BC1600" s="3"/>
      <c r="BD1600" s="3"/>
    </row>
    <row r="1601" spans="1:56" hidden="1">
      <c r="A1601" s="3"/>
      <c r="B1601" s="3"/>
      <c r="C1601" s="3"/>
      <c r="D1601" s="3"/>
      <c r="E1601" s="3"/>
      <c r="F1601" s="3"/>
      <c r="G1601" s="3"/>
      <c r="H1601" s="3"/>
      <c r="I1601" s="3"/>
      <c r="J1601" s="3"/>
      <c r="K1601" s="3"/>
      <c r="L1601" s="3"/>
      <c r="M1601" s="3"/>
      <c r="N1601" s="3"/>
      <c r="O1601" s="3"/>
      <c r="P1601" s="3"/>
      <c r="Q1601" s="3"/>
      <c r="R1601" s="3"/>
      <c r="S1601" s="3"/>
      <c r="T1601" s="3"/>
      <c r="U1601" s="3"/>
      <c r="V1601" s="3"/>
      <c r="W1601" s="3"/>
      <c r="X1601" s="3"/>
      <c r="Y1601" s="3"/>
      <c r="Z1601" s="3"/>
      <c r="AA1601" s="3"/>
      <c r="AB1601" s="3"/>
      <c r="AC1601" s="3"/>
      <c r="AD1601" s="3"/>
      <c r="AE1601" s="3"/>
      <c r="AF1601" s="3"/>
      <c r="AG1601" s="3"/>
      <c r="AH1601" s="3"/>
      <c r="AI1601" s="3"/>
      <c r="AJ1601" s="3"/>
      <c r="AK1601" s="3"/>
      <c r="AL1601" s="3"/>
      <c r="AM1601" s="3"/>
      <c r="AN1601" s="3"/>
      <c r="AO1601" s="3"/>
      <c r="AP1601" s="3"/>
      <c r="AQ1601" s="3"/>
      <c r="AR1601" s="3"/>
      <c r="AS1601" s="3"/>
      <c r="AT1601" s="3"/>
      <c r="AU1601" s="3"/>
      <c r="AV1601" s="3"/>
      <c r="AW1601" s="3"/>
      <c r="AX1601" s="3"/>
      <c r="AY1601" s="3"/>
      <c r="AZ1601" s="3"/>
      <c r="BA1601" s="3"/>
      <c r="BB1601" s="3"/>
      <c r="BC1601" s="3"/>
      <c r="BD1601" s="3"/>
    </row>
    <row r="1602" spans="1:56" hidden="1">
      <c r="A1602" s="3"/>
      <c r="B1602" s="3"/>
      <c r="C1602" s="3"/>
      <c r="D1602" s="3"/>
      <c r="E1602" s="3"/>
      <c r="F1602" s="3"/>
      <c r="G1602" s="3"/>
      <c r="H1602" s="3"/>
      <c r="I1602" s="3"/>
      <c r="J1602" s="3"/>
      <c r="K1602" s="3"/>
      <c r="L1602" s="3"/>
      <c r="M1602" s="3"/>
      <c r="N1602" s="3"/>
      <c r="O1602" s="3"/>
      <c r="P1602" s="3"/>
      <c r="Q1602" s="3"/>
      <c r="R1602" s="3"/>
      <c r="S1602" s="3"/>
      <c r="T1602" s="3"/>
      <c r="U1602" s="3"/>
      <c r="V1602" s="3"/>
      <c r="W1602" s="3"/>
      <c r="X1602" s="3"/>
      <c r="Y1602" s="3"/>
      <c r="Z1602" s="3"/>
      <c r="AA1602" s="3"/>
      <c r="AB1602" s="3"/>
      <c r="AC1602" s="3"/>
      <c r="AD1602" s="3"/>
      <c r="AE1602" s="3"/>
      <c r="AF1602" s="3"/>
      <c r="AG1602" s="3"/>
      <c r="AH1602" s="3"/>
      <c r="AI1602" s="3"/>
      <c r="AJ1602" s="3"/>
      <c r="AK1602" s="3"/>
      <c r="AL1602" s="3"/>
      <c r="AM1602" s="3"/>
      <c r="AN1602" s="3"/>
      <c r="AO1602" s="3"/>
      <c r="AP1602" s="3"/>
      <c r="AQ1602" s="3"/>
      <c r="AR1602" s="3"/>
      <c r="AS1602" s="3"/>
      <c r="AT1602" s="3"/>
      <c r="AU1602" s="3"/>
      <c r="AV1602" s="3"/>
      <c r="AW1602" s="3"/>
      <c r="AX1602" s="3"/>
      <c r="AY1602" s="3"/>
      <c r="AZ1602" s="3"/>
      <c r="BA1602" s="3"/>
      <c r="BB1602" s="3"/>
      <c r="BC1602" s="3"/>
      <c r="BD1602" s="3"/>
    </row>
    <row r="1603" spans="1:56" hidden="1">
      <c r="A1603" s="3"/>
      <c r="B1603" s="3"/>
      <c r="C1603" s="3"/>
      <c r="D1603" s="3"/>
      <c r="E1603" s="3"/>
      <c r="F1603" s="3"/>
      <c r="G1603" s="3"/>
      <c r="H1603" s="3"/>
      <c r="I1603" s="3"/>
      <c r="J1603" s="3"/>
      <c r="K1603" s="3"/>
      <c r="L1603" s="3"/>
      <c r="M1603" s="3"/>
      <c r="N1603" s="3"/>
      <c r="O1603" s="3"/>
      <c r="P1603" s="3"/>
      <c r="Q1603" s="3"/>
      <c r="R1603" s="3"/>
      <c r="S1603" s="3"/>
      <c r="T1603" s="3"/>
      <c r="U1603" s="3"/>
      <c r="V1603" s="3"/>
      <c r="W1603" s="3"/>
      <c r="X1603" s="3"/>
      <c r="Y1603" s="3"/>
      <c r="Z1603" s="3"/>
      <c r="AA1603" s="3"/>
      <c r="AB1603" s="3"/>
      <c r="AC1603" s="3"/>
      <c r="AD1603" s="3"/>
      <c r="AE1603" s="3"/>
      <c r="AF1603" s="3"/>
      <c r="AG1603" s="3"/>
      <c r="AH1603" s="3"/>
      <c r="AI1603" s="3"/>
      <c r="AJ1603" s="3"/>
      <c r="AK1603" s="3"/>
      <c r="AL1603" s="3"/>
      <c r="AM1603" s="3"/>
      <c r="AN1603" s="3"/>
      <c r="AO1603" s="3"/>
      <c r="AP1603" s="3"/>
      <c r="AQ1603" s="3"/>
      <c r="AR1603" s="3"/>
      <c r="AS1603" s="3"/>
      <c r="AT1603" s="3"/>
      <c r="AU1603" s="3"/>
      <c r="AV1603" s="3"/>
      <c r="AW1603" s="3"/>
      <c r="AX1603" s="3"/>
      <c r="AY1603" s="3"/>
      <c r="AZ1603" s="3"/>
      <c r="BA1603" s="3"/>
      <c r="BB1603" s="3"/>
      <c r="BC1603" s="3"/>
      <c r="BD1603" s="3"/>
    </row>
    <row r="1604" spans="1:56" hidden="1">
      <c r="A1604" s="3"/>
      <c r="B1604" s="3"/>
      <c r="C1604" s="3"/>
      <c r="D1604" s="3"/>
      <c r="E1604" s="3"/>
      <c r="F1604" s="3"/>
      <c r="G1604" s="3"/>
      <c r="H1604" s="3"/>
      <c r="I1604" s="3"/>
      <c r="J1604" s="3"/>
      <c r="K1604" s="3"/>
      <c r="L1604" s="3"/>
      <c r="M1604" s="3"/>
      <c r="N1604" s="3"/>
      <c r="O1604" s="3"/>
      <c r="P1604" s="3"/>
      <c r="Q1604" s="3"/>
      <c r="R1604" s="3"/>
      <c r="S1604" s="3"/>
      <c r="T1604" s="3"/>
      <c r="U1604" s="3"/>
      <c r="V1604" s="3"/>
      <c r="W1604" s="3"/>
      <c r="X1604" s="3"/>
      <c r="Y1604" s="3"/>
      <c r="Z1604" s="3"/>
      <c r="AA1604" s="3"/>
      <c r="AB1604" s="3"/>
      <c r="AC1604" s="3"/>
      <c r="AD1604" s="3"/>
      <c r="AE1604" s="3"/>
      <c r="AF1604" s="3"/>
      <c r="AG1604" s="3"/>
      <c r="AH1604" s="3"/>
      <c r="AI1604" s="3"/>
      <c r="AJ1604" s="3"/>
      <c r="AK1604" s="3"/>
      <c r="AL1604" s="3"/>
      <c r="AM1604" s="3"/>
      <c r="AN1604" s="3"/>
      <c r="AO1604" s="3"/>
      <c r="AP1604" s="3"/>
      <c r="AQ1604" s="3"/>
      <c r="AR1604" s="3"/>
      <c r="AS1604" s="3"/>
      <c r="AT1604" s="3"/>
      <c r="AU1604" s="3"/>
      <c r="AV1604" s="3"/>
      <c r="AW1604" s="3"/>
      <c r="AX1604" s="3"/>
      <c r="AY1604" s="3"/>
      <c r="AZ1604" s="3"/>
      <c r="BA1604" s="3"/>
      <c r="BB1604" s="3"/>
      <c r="BC1604" s="3"/>
      <c r="BD1604" s="3"/>
    </row>
    <row r="1605" spans="1:56" hidden="1">
      <c r="A1605" s="3"/>
      <c r="B1605" s="3"/>
      <c r="C1605" s="3"/>
      <c r="D1605" s="3"/>
      <c r="E1605" s="3"/>
      <c r="F1605" s="3"/>
      <c r="G1605" s="3"/>
      <c r="H1605" s="3"/>
      <c r="I1605" s="3"/>
      <c r="J1605" s="3"/>
      <c r="K1605" s="3"/>
      <c r="L1605" s="3"/>
      <c r="M1605" s="3"/>
      <c r="N1605" s="3"/>
      <c r="O1605" s="3"/>
      <c r="P1605" s="3"/>
      <c r="Q1605" s="3"/>
      <c r="R1605" s="3"/>
      <c r="S1605" s="3"/>
      <c r="T1605" s="3"/>
      <c r="U1605" s="3"/>
      <c r="V1605" s="3"/>
      <c r="W1605" s="3"/>
      <c r="X1605" s="3"/>
      <c r="Y1605" s="3"/>
      <c r="Z1605" s="3"/>
      <c r="AA1605" s="3"/>
      <c r="AB1605" s="3"/>
      <c r="AC1605" s="3"/>
      <c r="AD1605" s="3"/>
      <c r="AE1605" s="3"/>
      <c r="AF1605" s="3"/>
      <c r="AG1605" s="3"/>
      <c r="AH1605" s="3"/>
      <c r="AI1605" s="3"/>
      <c r="AJ1605" s="3"/>
      <c r="AK1605" s="3"/>
      <c r="AL1605" s="3"/>
      <c r="AM1605" s="3"/>
      <c r="AN1605" s="3"/>
      <c r="AO1605" s="3"/>
      <c r="AP1605" s="3"/>
      <c r="AQ1605" s="3"/>
      <c r="AR1605" s="3"/>
      <c r="AS1605" s="3"/>
      <c r="AT1605" s="3"/>
      <c r="AU1605" s="3"/>
      <c r="AV1605" s="3"/>
      <c r="AW1605" s="3"/>
      <c r="AX1605" s="3"/>
      <c r="AY1605" s="3"/>
      <c r="AZ1605" s="3"/>
      <c r="BA1605" s="3"/>
      <c r="BB1605" s="3"/>
      <c r="BC1605" s="3"/>
      <c r="BD1605" s="3"/>
    </row>
    <row r="1606" spans="1:56" hidden="1">
      <c r="A1606" s="3"/>
      <c r="B1606" s="3"/>
      <c r="C1606" s="3"/>
      <c r="D1606" s="3"/>
      <c r="E1606" s="3"/>
      <c r="F1606" s="3"/>
      <c r="G1606" s="3"/>
      <c r="H1606" s="3"/>
      <c r="I1606" s="3"/>
      <c r="J1606" s="3"/>
      <c r="K1606" s="3"/>
      <c r="L1606" s="3"/>
      <c r="M1606" s="3"/>
      <c r="N1606" s="3"/>
      <c r="O1606" s="3"/>
      <c r="P1606" s="3"/>
      <c r="Q1606" s="3"/>
      <c r="R1606" s="3"/>
      <c r="S1606" s="3"/>
      <c r="T1606" s="3"/>
      <c r="U1606" s="3"/>
      <c r="V1606" s="3"/>
      <c r="W1606" s="3"/>
      <c r="X1606" s="3"/>
      <c r="Y1606" s="3"/>
      <c r="Z1606" s="3"/>
      <c r="AA1606" s="3"/>
      <c r="AB1606" s="3"/>
      <c r="AC1606" s="3"/>
      <c r="AD1606" s="3"/>
      <c r="AE1606" s="3"/>
      <c r="AF1606" s="3"/>
      <c r="AG1606" s="3"/>
      <c r="AH1606" s="3"/>
      <c r="AI1606" s="3"/>
      <c r="AJ1606" s="3"/>
      <c r="AK1606" s="3"/>
      <c r="AL1606" s="3"/>
      <c r="AM1606" s="3"/>
      <c r="AN1606" s="3"/>
      <c r="AO1606" s="3"/>
      <c r="AP1606" s="3"/>
      <c r="AQ1606" s="3"/>
      <c r="AR1606" s="3"/>
      <c r="AS1606" s="3"/>
      <c r="AT1606" s="3"/>
      <c r="AU1606" s="3"/>
      <c r="AV1606" s="3"/>
      <c r="AW1606" s="3"/>
      <c r="AX1606" s="3"/>
      <c r="AY1606" s="3"/>
      <c r="AZ1606" s="3"/>
      <c r="BA1606" s="3"/>
      <c r="BB1606" s="3"/>
      <c r="BC1606" s="3"/>
      <c r="BD1606" s="3"/>
    </row>
    <row r="1607" spans="1:56" hidden="1">
      <c r="A1607" s="3"/>
      <c r="B1607" s="3"/>
      <c r="C1607" s="3"/>
      <c r="D1607" s="3"/>
      <c r="E1607" s="3"/>
      <c r="F1607" s="3"/>
      <c r="G1607" s="3"/>
      <c r="H1607" s="3"/>
      <c r="I1607" s="3"/>
      <c r="J1607" s="3"/>
      <c r="K1607" s="3"/>
      <c r="L1607" s="3"/>
      <c r="M1607" s="3"/>
      <c r="N1607" s="3"/>
      <c r="O1607" s="3"/>
      <c r="P1607" s="3"/>
      <c r="Q1607" s="3"/>
      <c r="R1607" s="3"/>
      <c r="S1607" s="3"/>
      <c r="T1607" s="3"/>
      <c r="U1607" s="3"/>
      <c r="V1607" s="3"/>
      <c r="W1607" s="3"/>
      <c r="X1607" s="3"/>
      <c r="Y1607" s="3"/>
      <c r="Z1607" s="3"/>
      <c r="AA1607" s="3"/>
      <c r="AB1607" s="3"/>
      <c r="AC1607" s="3"/>
      <c r="AD1607" s="3"/>
      <c r="AE1607" s="3"/>
      <c r="AF1607" s="3"/>
      <c r="AG1607" s="3"/>
      <c r="AH1607" s="3"/>
      <c r="AI1607" s="3"/>
      <c r="AJ1607" s="3"/>
      <c r="AK1607" s="3"/>
      <c r="AL1607" s="3"/>
      <c r="AM1607" s="3"/>
      <c r="AN1607" s="3"/>
      <c r="AO1607" s="3"/>
      <c r="AP1607" s="3"/>
      <c r="AQ1607" s="3"/>
      <c r="AR1607" s="3"/>
      <c r="AS1607" s="3"/>
      <c r="AT1607" s="3"/>
      <c r="AU1607" s="3"/>
      <c r="AV1607" s="3"/>
      <c r="AW1607" s="3"/>
      <c r="AX1607" s="3"/>
      <c r="AY1607" s="3"/>
      <c r="AZ1607" s="3"/>
      <c r="BA1607" s="3"/>
      <c r="BB1607" s="3"/>
      <c r="BC1607" s="3"/>
      <c r="BD1607" s="3"/>
    </row>
    <row r="1608" spans="1:56" hidden="1">
      <c r="A1608" s="3"/>
      <c r="B1608" s="3"/>
      <c r="C1608" s="3"/>
      <c r="D1608" s="3"/>
      <c r="E1608" s="3"/>
      <c r="F1608" s="3"/>
      <c r="G1608" s="3"/>
      <c r="H1608" s="3"/>
      <c r="I1608" s="3"/>
      <c r="J1608" s="3"/>
      <c r="K1608" s="3"/>
      <c r="L1608" s="3"/>
      <c r="M1608" s="3"/>
      <c r="N1608" s="3"/>
      <c r="O1608" s="3"/>
      <c r="P1608" s="3"/>
      <c r="Q1608" s="3"/>
      <c r="R1608" s="3"/>
      <c r="S1608" s="3"/>
      <c r="T1608" s="3"/>
      <c r="U1608" s="3"/>
      <c r="V1608" s="3"/>
      <c r="W1608" s="3"/>
      <c r="X1608" s="3"/>
      <c r="Y1608" s="3"/>
      <c r="Z1608" s="3"/>
      <c r="AA1608" s="3"/>
      <c r="AB1608" s="3"/>
      <c r="AC1608" s="3"/>
      <c r="AD1608" s="3"/>
      <c r="AE1608" s="3"/>
      <c r="AF1608" s="3"/>
      <c r="AG1608" s="3"/>
      <c r="AH1608" s="3"/>
      <c r="AI1608" s="3"/>
      <c r="AJ1608" s="3"/>
      <c r="AK1608" s="3"/>
      <c r="AL1608" s="3"/>
      <c r="AM1608" s="3"/>
      <c r="AN1608" s="3"/>
      <c r="AO1608" s="3"/>
      <c r="AP1608" s="3"/>
      <c r="AQ1608" s="3"/>
      <c r="AR1608" s="3"/>
      <c r="AS1608" s="3"/>
      <c r="AT1608" s="3"/>
      <c r="AU1608" s="3"/>
      <c r="AV1608" s="3"/>
      <c r="AW1608" s="3"/>
      <c r="AX1608" s="3"/>
      <c r="AY1608" s="3"/>
      <c r="AZ1608" s="3"/>
      <c r="BA1608" s="3"/>
      <c r="BB1608" s="3"/>
      <c r="BC1608" s="3"/>
      <c r="BD1608" s="3"/>
    </row>
    <row r="1609" spans="1:56" hidden="1">
      <c r="A1609" s="3"/>
      <c r="B1609" s="3"/>
      <c r="C1609" s="3"/>
      <c r="D1609" s="3"/>
      <c r="E1609" s="3"/>
      <c r="F1609" s="3"/>
      <c r="G1609" s="3"/>
      <c r="H1609" s="3"/>
      <c r="I1609" s="3"/>
      <c r="J1609" s="3"/>
      <c r="K1609" s="3"/>
      <c r="L1609" s="3"/>
      <c r="M1609" s="3"/>
      <c r="N1609" s="3"/>
      <c r="O1609" s="3"/>
      <c r="P1609" s="3"/>
      <c r="Q1609" s="3"/>
      <c r="R1609" s="3"/>
      <c r="S1609" s="3"/>
      <c r="T1609" s="3"/>
      <c r="U1609" s="3"/>
      <c r="V1609" s="3"/>
      <c r="W1609" s="3"/>
      <c r="X1609" s="3"/>
      <c r="Y1609" s="3"/>
      <c r="Z1609" s="3"/>
      <c r="AA1609" s="3"/>
      <c r="AB1609" s="3"/>
      <c r="AC1609" s="3"/>
      <c r="AD1609" s="3"/>
      <c r="AE1609" s="3"/>
      <c r="AF1609" s="3"/>
      <c r="AG1609" s="3"/>
      <c r="AH1609" s="3"/>
      <c r="AI1609" s="3"/>
      <c r="AJ1609" s="3"/>
      <c r="AK1609" s="3"/>
      <c r="AL1609" s="3"/>
      <c r="AM1609" s="3"/>
      <c r="AN1609" s="3"/>
      <c r="AO1609" s="3"/>
      <c r="AP1609" s="3"/>
      <c r="AQ1609" s="3"/>
      <c r="AR1609" s="3"/>
      <c r="AS1609" s="3"/>
      <c r="AT1609" s="3"/>
      <c r="AU1609" s="3"/>
      <c r="AV1609" s="3"/>
      <c r="AW1609" s="3"/>
      <c r="AX1609" s="3"/>
      <c r="AY1609" s="3"/>
      <c r="AZ1609" s="3"/>
      <c r="BA1609" s="3"/>
      <c r="BB1609" s="3"/>
      <c r="BC1609" s="3"/>
      <c r="BD1609" s="3"/>
    </row>
    <row r="1610" spans="1:56" hidden="1">
      <c r="A1610" s="3"/>
      <c r="B1610" s="3"/>
      <c r="C1610" s="3"/>
      <c r="D1610" s="3"/>
      <c r="E1610" s="3"/>
      <c r="F1610" s="3"/>
      <c r="G1610" s="3"/>
      <c r="H1610" s="3"/>
      <c r="I1610" s="3"/>
      <c r="J1610" s="3"/>
      <c r="K1610" s="3"/>
      <c r="L1610" s="3"/>
      <c r="M1610" s="3"/>
      <c r="N1610" s="3"/>
      <c r="O1610" s="3"/>
      <c r="P1610" s="3"/>
      <c r="Q1610" s="3"/>
      <c r="R1610" s="3"/>
      <c r="S1610" s="3"/>
      <c r="T1610" s="3"/>
      <c r="U1610" s="3"/>
      <c r="V1610" s="3"/>
      <c r="W1610" s="3"/>
      <c r="X1610" s="3"/>
      <c r="Y1610" s="3"/>
      <c r="Z1610" s="3"/>
      <c r="AA1610" s="3"/>
      <c r="AB1610" s="3"/>
      <c r="AC1610" s="3"/>
      <c r="AD1610" s="3"/>
      <c r="AE1610" s="3"/>
      <c r="AF1610" s="3"/>
      <c r="AG1610" s="3"/>
      <c r="AH1610" s="3"/>
      <c r="AI1610" s="3"/>
      <c r="AJ1610" s="3"/>
      <c r="AK1610" s="3"/>
      <c r="AL1610" s="3"/>
      <c r="AM1610" s="3"/>
      <c r="AN1610" s="3"/>
      <c r="AO1610" s="3"/>
      <c r="AP1610" s="3"/>
      <c r="AQ1610" s="3"/>
      <c r="AR1610" s="3"/>
      <c r="AS1610" s="3"/>
      <c r="AT1610" s="3"/>
      <c r="AU1610" s="3"/>
      <c r="AV1610" s="3"/>
      <c r="AW1610" s="3"/>
      <c r="AX1610" s="3"/>
      <c r="AY1610" s="3"/>
      <c r="AZ1610" s="3"/>
      <c r="BA1610" s="3"/>
      <c r="BB1610" s="3"/>
      <c r="BC1610" s="3"/>
      <c r="BD1610" s="3"/>
    </row>
    <row r="1611" spans="1:56" hidden="1">
      <c r="A1611" s="3"/>
      <c r="B1611" s="3"/>
      <c r="C1611" s="3"/>
      <c r="D1611" s="3"/>
      <c r="E1611" s="3"/>
      <c r="F1611" s="3"/>
      <c r="G1611" s="3"/>
      <c r="H1611" s="3"/>
      <c r="I1611" s="3"/>
      <c r="J1611" s="3"/>
      <c r="K1611" s="3"/>
      <c r="L1611" s="3"/>
      <c r="M1611" s="3"/>
      <c r="N1611" s="3"/>
      <c r="O1611" s="3"/>
      <c r="P1611" s="3"/>
      <c r="Q1611" s="3"/>
      <c r="R1611" s="3"/>
      <c r="S1611" s="3"/>
      <c r="T1611" s="3"/>
      <c r="U1611" s="3"/>
      <c r="V1611" s="3"/>
      <c r="W1611" s="3"/>
      <c r="X1611" s="3"/>
      <c r="Y1611" s="3"/>
      <c r="Z1611" s="3"/>
      <c r="AA1611" s="3"/>
      <c r="AB1611" s="3"/>
      <c r="AC1611" s="3"/>
      <c r="AD1611" s="3"/>
      <c r="AE1611" s="3"/>
      <c r="AF1611" s="3"/>
      <c r="AG1611" s="3"/>
      <c r="AH1611" s="3"/>
      <c r="AI1611" s="3"/>
      <c r="AJ1611" s="3"/>
      <c r="AK1611" s="3"/>
      <c r="AL1611" s="3"/>
      <c r="AM1611" s="3"/>
      <c r="AN1611" s="3"/>
      <c r="AO1611" s="3"/>
      <c r="AP1611" s="3"/>
      <c r="AQ1611" s="3"/>
      <c r="AR1611" s="3"/>
      <c r="AS1611" s="3"/>
      <c r="AT1611" s="3"/>
      <c r="AU1611" s="3"/>
      <c r="AV1611" s="3"/>
      <c r="AW1611" s="3"/>
      <c r="AX1611" s="3"/>
      <c r="AY1611" s="3"/>
      <c r="AZ1611" s="3"/>
      <c r="BA1611" s="3"/>
      <c r="BB1611" s="3"/>
      <c r="BC1611" s="3"/>
      <c r="BD1611" s="3"/>
    </row>
    <row r="1612" spans="1:56" hidden="1">
      <c r="A1612" s="3"/>
      <c r="B1612" s="3"/>
      <c r="C1612" s="3"/>
      <c r="D1612" s="3"/>
      <c r="E1612" s="3"/>
      <c r="F1612" s="3"/>
      <c r="G1612" s="3"/>
      <c r="H1612" s="3"/>
      <c r="I1612" s="3"/>
      <c r="J1612" s="3"/>
      <c r="K1612" s="3"/>
      <c r="L1612" s="3"/>
      <c r="M1612" s="3"/>
      <c r="N1612" s="3"/>
      <c r="O1612" s="3"/>
      <c r="P1612" s="3"/>
      <c r="Q1612" s="3"/>
      <c r="R1612" s="3"/>
      <c r="S1612" s="3"/>
      <c r="T1612" s="3"/>
      <c r="U1612" s="3"/>
      <c r="V1612" s="3"/>
      <c r="W1612" s="3"/>
      <c r="X1612" s="3"/>
      <c r="Y1612" s="3"/>
      <c r="Z1612" s="3"/>
      <c r="AA1612" s="3"/>
      <c r="AB1612" s="3"/>
      <c r="AC1612" s="3"/>
      <c r="AD1612" s="3"/>
      <c r="AE1612" s="3"/>
      <c r="AF1612" s="3"/>
      <c r="AG1612" s="3"/>
      <c r="AH1612" s="3"/>
      <c r="AI1612" s="3"/>
      <c r="AJ1612" s="3"/>
      <c r="AK1612" s="3"/>
      <c r="AL1612" s="3"/>
      <c r="AM1612" s="3"/>
      <c r="AN1612" s="3"/>
      <c r="AO1612" s="3"/>
      <c r="AP1612" s="3"/>
      <c r="AQ1612" s="3"/>
      <c r="AR1612" s="3"/>
      <c r="AS1612" s="3"/>
      <c r="AT1612" s="3"/>
      <c r="AU1612" s="3"/>
      <c r="AV1612" s="3"/>
      <c r="AW1612" s="3"/>
      <c r="AX1612" s="3"/>
      <c r="AY1612" s="3"/>
      <c r="AZ1612" s="3"/>
      <c r="BA1612" s="3"/>
      <c r="BB1612" s="3"/>
      <c r="BC1612" s="3"/>
      <c r="BD1612" s="3"/>
    </row>
    <row r="1613" spans="1:56" hidden="1">
      <c r="A1613" s="3"/>
      <c r="B1613" s="3"/>
      <c r="C1613" s="3"/>
      <c r="D1613" s="3"/>
      <c r="E1613" s="3"/>
      <c r="F1613" s="3"/>
      <c r="G1613" s="3"/>
      <c r="H1613" s="3"/>
      <c r="I1613" s="3"/>
      <c r="J1613" s="3"/>
      <c r="K1613" s="3"/>
      <c r="L1613" s="3"/>
      <c r="M1613" s="3"/>
      <c r="N1613" s="3"/>
      <c r="O1613" s="3"/>
      <c r="P1613" s="3"/>
      <c r="Q1613" s="3"/>
      <c r="R1613" s="3"/>
      <c r="S1613" s="3"/>
      <c r="T1613" s="3"/>
      <c r="U1613" s="3"/>
      <c r="V1613" s="3"/>
      <c r="W1613" s="3"/>
      <c r="X1613" s="3"/>
      <c r="Y1613" s="3"/>
      <c r="Z1613" s="3"/>
      <c r="AA1613" s="3"/>
      <c r="AB1613" s="3"/>
      <c r="AC1613" s="3"/>
      <c r="AD1613" s="3"/>
      <c r="AE1613" s="3"/>
      <c r="AF1613" s="3"/>
      <c r="AG1613" s="3"/>
      <c r="AH1613" s="3"/>
      <c r="AI1613" s="3"/>
      <c r="AJ1613" s="3"/>
      <c r="AK1613" s="3"/>
      <c r="AL1613" s="3"/>
      <c r="AM1613" s="3"/>
      <c r="AN1613" s="3"/>
      <c r="AO1613" s="3"/>
      <c r="AP1613" s="3"/>
      <c r="AQ1613" s="3"/>
      <c r="AR1613" s="3"/>
      <c r="AS1613" s="3"/>
      <c r="AT1613" s="3"/>
      <c r="AU1613" s="3"/>
      <c r="AV1613" s="3"/>
      <c r="AW1613" s="3"/>
      <c r="AX1613" s="3"/>
      <c r="AY1613" s="3"/>
      <c r="AZ1613" s="3"/>
      <c r="BA1613" s="3"/>
      <c r="BB1613" s="3"/>
      <c r="BC1613" s="3"/>
      <c r="BD1613" s="3"/>
    </row>
    <row r="1614" spans="1:56" hidden="1">
      <c r="A1614" s="3"/>
      <c r="B1614" s="3"/>
      <c r="C1614" s="3"/>
      <c r="D1614" s="3"/>
      <c r="E1614" s="3"/>
      <c r="F1614" s="3"/>
      <c r="G1614" s="3"/>
      <c r="H1614" s="3"/>
      <c r="I1614" s="3"/>
      <c r="J1614" s="3"/>
      <c r="K1614" s="3"/>
      <c r="L1614" s="3"/>
      <c r="M1614" s="3"/>
      <c r="N1614" s="3"/>
      <c r="O1614" s="3"/>
      <c r="P1614" s="3"/>
      <c r="Q1614" s="3"/>
      <c r="R1614" s="3"/>
      <c r="S1614" s="3"/>
      <c r="T1614" s="3"/>
      <c r="U1614" s="3"/>
      <c r="V1614" s="3"/>
      <c r="W1614" s="3"/>
      <c r="X1614" s="3"/>
      <c r="Y1614" s="3"/>
      <c r="Z1614" s="3"/>
      <c r="AA1614" s="3"/>
      <c r="AB1614" s="3"/>
      <c r="AC1614" s="3"/>
      <c r="AD1614" s="3"/>
      <c r="AE1614" s="3"/>
      <c r="AF1614" s="3"/>
      <c r="AG1614" s="3"/>
      <c r="AH1614" s="3"/>
      <c r="AI1614" s="3"/>
      <c r="AJ1614" s="3"/>
      <c r="AK1614" s="3"/>
      <c r="AL1614" s="3"/>
      <c r="AM1614" s="3"/>
      <c r="AN1614" s="3"/>
      <c r="AO1614" s="3"/>
      <c r="AP1614" s="3"/>
      <c r="AQ1614" s="3"/>
      <c r="AR1614" s="3"/>
      <c r="AS1614" s="3"/>
      <c r="AT1614" s="3"/>
      <c r="AU1614" s="3"/>
      <c r="AV1614" s="3"/>
      <c r="AW1614" s="3"/>
      <c r="AX1614" s="3"/>
      <c r="AY1614" s="3"/>
      <c r="AZ1614" s="3"/>
      <c r="BA1614" s="3"/>
      <c r="BB1614" s="3"/>
      <c r="BC1614" s="3"/>
      <c r="BD1614" s="3"/>
    </row>
    <row r="1615" spans="1:56" hidden="1">
      <c r="A1615" s="3"/>
      <c r="B1615" s="3"/>
      <c r="C1615" s="3"/>
      <c r="D1615" s="3"/>
      <c r="E1615" s="3"/>
      <c r="F1615" s="3"/>
      <c r="G1615" s="3"/>
      <c r="H1615" s="3"/>
      <c r="I1615" s="3"/>
      <c r="J1615" s="3"/>
      <c r="K1615" s="3"/>
      <c r="L1615" s="3"/>
      <c r="M1615" s="3"/>
      <c r="N1615" s="3"/>
      <c r="O1615" s="3"/>
      <c r="P1615" s="3"/>
      <c r="Q1615" s="3"/>
      <c r="R1615" s="3"/>
      <c r="S1615" s="3"/>
      <c r="T1615" s="3"/>
      <c r="U1615" s="3"/>
      <c r="V1615" s="3"/>
      <c r="W1615" s="3"/>
      <c r="X1615" s="3"/>
      <c r="Y1615" s="3"/>
      <c r="Z1615" s="3"/>
      <c r="AA1615" s="3"/>
      <c r="AB1615" s="3"/>
      <c r="AC1615" s="3"/>
      <c r="AD1615" s="3"/>
      <c r="AE1615" s="3"/>
      <c r="AF1615" s="3"/>
      <c r="AG1615" s="3"/>
      <c r="AH1615" s="3"/>
      <c r="AI1615" s="3"/>
      <c r="AJ1615" s="3"/>
      <c r="AK1615" s="3"/>
      <c r="AL1615" s="3"/>
      <c r="AM1615" s="3"/>
      <c r="AN1615" s="3"/>
      <c r="AO1615" s="3"/>
      <c r="AP1615" s="3"/>
      <c r="AQ1615" s="3"/>
      <c r="AR1615" s="3"/>
      <c r="AS1615" s="3"/>
      <c r="AT1615" s="3"/>
      <c r="AU1615" s="3"/>
      <c r="AV1615" s="3"/>
      <c r="AW1615" s="3"/>
      <c r="AX1615" s="3"/>
      <c r="AY1615" s="3"/>
      <c r="AZ1615" s="3"/>
      <c r="BA1615" s="3"/>
      <c r="BB1615" s="3"/>
      <c r="BC1615" s="3"/>
      <c r="BD1615" s="3"/>
    </row>
    <row r="1616" spans="1:56" hidden="1">
      <c r="A1616" s="3"/>
      <c r="B1616" s="3"/>
      <c r="C1616" s="3"/>
      <c r="D1616" s="3"/>
      <c r="E1616" s="3"/>
      <c r="F1616" s="3"/>
      <c r="G1616" s="3"/>
      <c r="H1616" s="3"/>
      <c r="I1616" s="3"/>
      <c r="J1616" s="3"/>
      <c r="K1616" s="3"/>
      <c r="L1616" s="3"/>
      <c r="M1616" s="3"/>
      <c r="N1616" s="3"/>
      <c r="O1616" s="3"/>
      <c r="P1616" s="3"/>
      <c r="Q1616" s="3"/>
      <c r="R1616" s="3"/>
      <c r="S1616" s="3"/>
      <c r="T1616" s="3"/>
      <c r="U1616" s="3"/>
      <c r="V1616" s="3"/>
      <c r="W1616" s="3"/>
      <c r="X1616" s="3"/>
      <c r="Y1616" s="3"/>
      <c r="Z1616" s="3"/>
      <c r="AA1616" s="3"/>
      <c r="AB1616" s="3"/>
      <c r="AC1616" s="3"/>
      <c r="AD1616" s="3"/>
      <c r="AE1616" s="3"/>
      <c r="AF1616" s="3"/>
      <c r="AG1616" s="3"/>
      <c r="AH1616" s="3"/>
      <c r="AI1616" s="3"/>
      <c r="AJ1616" s="3"/>
      <c r="AK1616" s="3"/>
      <c r="AL1616" s="3"/>
      <c r="AM1616" s="3"/>
      <c r="AN1616" s="3"/>
      <c r="AO1616" s="3"/>
      <c r="AP1616" s="3"/>
      <c r="AQ1616" s="3"/>
      <c r="AR1616" s="3"/>
      <c r="AS1616" s="3"/>
      <c r="AT1616" s="3"/>
      <c r="AU1616" s="3"/>
      <c r="AV1616" s="3"/>
      <c r="AW1616" s="3"/>
      <c r="AX1616" s="3"/>
      <c r="AY1616" s="3"/>
      <c r="AZ1616" s="3"/>
      <c r="BA1616" s="3"/>
      <c r="BB1616" s="3"/>
      <c r="BC1616" s="3"/>
      <c r="BD1616" s="3"/>
    </row>
    <row r="1617" spans="1:56" hidden="1">
      <c r="A1617" s="3"/>
      <c r="B1617" s="3"/>
      <c r="C1617" s="3"/>
      <c r="D1617" s="3"/>
      <c r="E1617" s="3"/>
      <c r="F1617" s="3"/>
      <c r="G1617" s="3"/>
      <c r="H1617" s="3"/>
      <c r="I1617" s="3"/>
      <c r="J1617" s="3"/>
      <c r="K1617" s="3"/>
      <c r="L1617" s="3"/>
      <c r="M1617" s="3"/>
      <c r="N1617" s="3"/>
      <c r="O1617" s="3"/>
      <c r="P1617" s="3"/>
      <c r="Q1617" s="3"/>
      <c r="R1617" s="3"/>
      <c r="S1617" s="3"/>
      <c r="T1617" s="3"/>
      <c r="U1617" s="3"/>
      <c r="V1617" s="3"/>
      <c r="W1617" s="3"/>
      <c r="X1617" s="3"/>
      <c r="Y1617" s="3"/>
      <c r="Z1617" s="3"/>
      <c r="AA1617" s="3"/>
      <c r="AB1617" s="3"/>
      <c r="AC1617" s="3"/>
      <c r="AD1617" s="3"/>
      <c r="AE1617" s="3"/>
      <c r="AF1617" s="3"/>
      <c r="AG1617" s="3"/>
      <c r="AH1617" s="3"/>
      <c r="AI1617" s="3"/>
      <c r="AJ1617" s="3"/>
      <c r="AK1617" s="3"/>
      <c r="AL1617" s="3"/>
      <c r="AM1617" s="3"/>
      <c r="AN1617" s="3"/>
      <c r="AO1617" s="3"/>
      <c r="AP1617" s="3"/>
      <c r="AQ1617" s="3"/>
      <c r="AR1617" s="3"/>
      <c r="AS1617" s="3"/>
      <c r="AT1617" s="3"/>
      <c r="AU1617" s="3"/>
      <c r="AV1617" s="3"/>
      <c r="AW1617" s="3"/>
      <c r="AX1617" s="3"/>
      <c r="AY1617" s="3"/>
      <c r="AZ1617" s="3"/>
      <c r="BA1617" s="3"/>
      <c r="BB1617" s="3"/>
      <c r="BC1617" s="3"/>
      <c r="BD1617" s="3"/>
    </row>
    <row r="1618" spans="1:56" hidden="1">
      <c r="A1618" s="3"/>
      <c r="B1618" s="3"/>
      <c r="C1618" s="3"/>
      <c r="D1618" s="3"/>
      <c r="E1618" s="3"/>
      <c r="F1618" s="3"/>
      <c r="G1618" s="3"/>
      <c r="H1618" s="3"/>
      <c r="I1618" s="3"/>
      <c r="J1618" s="3"/>
      <c r="K1618" s="3"/>
      <c r="L1618" s="3"/>
      <c r="M1618" s="3"/>
      <c r="N1618" s="3"/>
      <c r="O1618" s="3"/>
      <c r="P1618" s="3"/>
      <c r="Q1618" s="3"/>
      <c r="R1618" s="3"/>
      <c r="S1618" s="3"/>
      <c r="T1618" s="3"/>
      <c r="U1618" s="3"/>
      <c r="V1618" s="3"/>
      <c r="W1618" s="3"/>
      <c r="X1618" s="3"/>
      <c r="Y1618" s="3"/>
      <c r="Z1618" s="3"/>
      <c r="AA1618" s="3"/>
      <c r="AB1618" s="3"/>
      <c r="AC1618" s="3"/>
      <c r="AD1618" s="3"/>
      <c r="AE1618" s="3"/>
      <c r="AF1618" s="3"/>
      <c r="AG1618" s="3"/>
      <c r="AH1618" s="3"/>
      <c r="AI1618" s="3"/>
      <c r="AJ1618" s="3"/>
      <c r="AK1618" s="3"/>
      <c r="AL1618" s="3"/>
      <c r="AM1618" s="3"/>
      <c r="AN1618" s="3"/>
      <c r="AO1618" s="3"/>
      <c r="AP1618" s="3"/>
      <c r="AQ1618" s="3"/>
      <c r="AR1618" s="3"/>
      <c r="AS1618" s="3"/>
      <c r="AT1618" s="3"/>
      <c r="AU1618" s="3"/>
      <c r="AV1618" s="3"/>
      <c r="AW1618" s="3"/>
      <c r="AX1618" s="3"/>
      <c r="AY1618" s="3"/>
      <c r="AZ1618" s="3"/>
      <c r="BA1618" s="3"/>
      <c r="BB1618" s="3"/>
      <c r="BC1618" s="3"/>
      <c r="BD1618" s="3"/>
    </row>
    <row r="1619" spans="1:56" hidden="1">
      <c r="A1619" s="3"/>
      <c r="B1619" s="3"/>
      <c r="C1619" s="3"/>
      <c r="D1619" s="3"/>
      <c r="E1619" s="3"/>
      <c r="F1619" s="3"/>
      <c r="G1619" s="3"/>
      <c r="H1619" s="3"/>
      <c r="I1619" s="3"/>
      <c r="J1619" s="3"/>
      <c r="K1619" s="3"/>
      <c r="L1619" s="3"/>
      <c r="M1619" s="3"/>
      <c r="N1619" s="3"/>
      <c r="O1619" s="3"/>
      <c r="P1619" s="3"/>
      <c r="Q1619" s="3"/>
      <c r="R1619" s="3"/>
      <c r="S1619" s="3"/>
      <c r="T1619" s="3"/>
      <c r="U1619" s="3"/>
      <c r="V1619" s="3"/>
      <c r="W1619" s="3"/>
      <c r="X1619" s="3"/>
      <c r="Y1619" s="3"/>
      <c r="Z1619" s="3"/>
      <c r="AA1619" s="3"/>
      <c r="AB1619" s="3"/>
      <c r="AC1619" s="3"/>
      <c r="AD1619" s="3"/>
      <c r="AE1619" s="3"/>
      <c r="AF1619" s="3"/>
      <c r="AG1619" s="3"/>
      <c r="AH1619" s="3"/>
      <c r="AI1619" s="3"/>
      <c r="AJ1619" s="3"/>
      <c r="AK1619" s="3"/>
      <c r="AL1619" s="3"/>
      <c r="AM1619" s="3"/>
      <c r="AN1619" s="3"/>
      <c r="AO1619" s="3"/>
      <c r="AP1619" s="3"/>
      <c r="AQ1619" s="3"/>
      <c r="AR1619" s="3"/>
      <c r="AS1619" s="3"/>
      <c r="AT1619" s="3"/>
      <c r="AU1619" s="3"/>
      <c r="AV1619" s="3"/>
      <c r="AW1619" s="3"/>
      <c r="AX1619" s="3"/>
      <c r="AY1619" s="3"/>
      <c r="AZ1619" s="3"/>
      <c r="BA1619" s="3"/>
      <c r="BB1619" s="3"/>
      <c r="BC1619" s="3"/>
      <c r="BD1619" s="3"/>
    </row>
    <row r="1620" spans="1:56" hidden="1">
      <c r="A1620" s="3"/>
      <c r="B1620" s="3"/>
      <c r="C1620" s="3"/>
      <c r="D1620" s="3"/>
      <c r="E1620" s="3"/>
      <c r="F1620" s="3"/>
      <c r="G1620" s="3"/>
      <c r="H1620" s="3"/>
      <c r="I1620" s="3"/>
      <c r="J1620" s="3"/>
      <c r="K1620" s="3"/>
      <c r="L1620" s="3"/>
      <c r="M1620" s="3"/>
      <c r="N1620" s="3"/>
      <c r="O1620" s="3"/>
      <c r="P1620" s="3"/>
      <c r="Q1620" s="3"/>
      <c r="R1620" s="3"/>
      <c r="S1620" s="3"/>
      <c r="T1620" s="3"/>
      <c r="U1620" s="3"/>
      <c r="V1620" s="3"/>
      <c r="W1620" s="3"/>
      <c r="X1620" s="3"/>
      <c r="Y1620" s="3"/>
      <c r="Z1620" s="3"/>
      <c r="AA1620" s="3"/>
      <c r="AB1620" s="3"/>
      <c r="AC1620" s="3"/>
      <c r="AD1620" s="3"/>
      <c r="AE1620" s="3"/>
      <c r="AF1620" s="3"/>
      <c r="AG1620" s="3"/>
      <c r="AH1620" s="3"/>
      <c r="AI1620" s="3"/>
      <c r="AJ1620" s="3"/>
      <c r="AK1620" s="3"/>
      <c r="AL1620" s="3"/>
      <c r="AM1620" s="3"/>
      <c r="AN1620" s="3"/>
      <c r="AO1620" s="3"/>
      <c r="AP1620" s="3"/>
      <c r="AQ1620" s="3"/>
      <c r="AR1620" s="3"/>
      <c r="AS1620" s="3"/>
      <c r="AT1620" s="3"/>
      <c r="AU1620" s="3"/>
      <c r="AV1620" s="3"/>
      <c r="AW1620" s="3"/>
      <c r="AX1620" s="3"/>
      <c r="AY1620" s="3"/>
      <c r="AZ1620" s="3"/>
      <c r="BA1620" s="3"/>
      <c r="BB1620" s="3"/>
      <c r="BC1620" s="3"/>
      <c r="BD1620" s="3"/>
    </row>
    <row r="1621" spans="1:56" hidden="1">
      <c r="A1621" s="3"/>
      <c r="B1621" s="3"/>
      <c r="C1621" s="3"/>
      <c r="D1621" s="3"/>
      <c r="E1621" s="3"/>
      <c r="F1621" s="3"/>
      <c r="G1621" s="3"/>
      <c r="H1621" s="3"/>
      <c r="I1621" s="3"/>
      <c r="J1621" s="3"/>
      <c r="K1621" s="3"/>
      <c r="L1621" s="3"/>
      <c r="M1621" s="3"/>
      <c r="N1621" s="3"/>
      <c r="O1621" s="3"/>
      <c r="P1621" s="3"/>
      <c r="Q1621" s="3"/>
      <c r="R1621" s="3"/>
      <c r="S1621" s="3"/>
      <c r="T1621" s="3"/>
      <c r="U1621" s="3"/>
      <c r="V1621" s="3"/>
      <c r="W1621" s="3"/>
      <c r="X1621" s="3"/>
      <c r="Y1621" s="3"/>
      <c r="Z1621" s="3"/>
      <c r="AA1621" s="3"/>
      <c r="AB1621" s="3"/>
      <c r="AC1621" s="3"/>
      <c r="AD1621" s="3"/>
      <c r="AE1621" s="3"/>
      <c r="AF1621" s="3"/>
      <c r="AG1621" s="3"/>
      <c r="AH1621" s="3"/>
      <c r="AI1621" s="3"/>
      <c r="AJ1621" s="3"/>
      <c r="AK1621" s="3"/>
      <c r="AL1621" s="3"/>
      <c r="AM1621" s="3"/>
      <c r="AN1621" s="3"/>
      <c r="AO1621" s="3"/>
      <c r="AP1621" s="3"/>
      <c r="AQ1621" s="3"/>
      <c r="AR1621" s="3"/>
      <c r="AS1621" s="3"/>
      <c r="AT1621" s="3"/>
      <c r="AU1621" s="3"/>
      <c r="AV1621" s="3"/>
      <c r="AW1621" s="3"/>
      <c r="AX1621" s="3"/>
      <c r="AY1621" s="3"/>
      <c r="AZ1621" s="3"/>
      <c r="BA1621" s="3"/>
      <c r="BB1621" s="3"/>
      <c r="BC1621" s="3"/>
      <c r="BD1621" s="3"/>
    </row>
    <row r="1622" spans="1:56" hidden="1">
      <c r="A1622" s="3"/>
      <c r="B1622" s="3"/>
      <c r="C1622" s="3"/>
      <c r="D1622" s="3"/>
      <c r="E1622" s="3"/>
      <c r="F1622" s="3"/>
      <c r="G1622" s="3"/>
      <c r="H1622" s="3"/>
      <c r="I1622" s="3"/>
      <c r="J1622" s="3"/>
      <c r="K1622" s="3"/>
      <c r="L1622" s="3"/>
      <c r="M1622" s="3"/>
      <c r="N1622" s="3"/>
      <c r="O1622" s="3"/>
      <c r="P1622" s="3"/>
      <c r="Q1622" s="3"/>
      <c r="R1622" s="3"/>
      <c r="S1622" s="3"/>
      <c r="T1622" s="3"/>
      <c r="U1622" s="3"/>
      <c r="V1622" s="3"/>
      <c r="W1622" s="3"/>
      <c r="X1622" s="3"/>
      <c r="Y1622" s="3"/>
      <c r="Z1622" s="3"/>
      <c r="AA1622" s="3"/>
      <c r="AB1622" s="3"/>
      <c r="AC1622" s="3"/>
      <c r="AD1622" s="3"/>
      <c r="AE1622" s="3"/>
      <c r="AF1622" s="3"/>
      <c r="AG1622" s="3"/>
      <c r="AH1622" s="3"/>
      <c r="AI1622" s="3"/>
      <c r="AJ1622" s="3"/>
      <c r="AK1622" s="3"/>
      <c r="AL1622" s="3"/>
      <c r="AM1622" s="3"/>
      <c r="AN1622" s="3"/>
      <c r="AO1622" s="3"/>
      <c r="AP1622" s="3"/>
      <c r="AQ1622" s="3"/>
      <c r="AR1622" s="3"/>
      <c r="AS1622" s="3"/>
      <c r="AT1622" s="3"/>
      <c r="AU1622" s="3"/>
      <c r="AV1622" s="3"/>
      <c r="AW1622" s="3"/>
      <c r="AX1622" s="3"/>
      <c r="AY1622" s="3"/>
      <c r="AZ1622" s="3"/>
      <c r="BA1622" s="3"/>
      <c r="BB1622" s="3"/>
      <c r="BC1622" s="3"/>
      <c r="BD1622" s="3"/>
    </row>
    <row r="1623" spans="1:56" hidden="1">
      <c r="A1623" s="3"/>
      <c r="B1623" s="3"/>
      <c r="C1623" s="3"/>
      <c r="D1623" s="3"/>
      <c r="E1623" s="3"/>
      <c r="F1623" s="3"/>
      <c r="G1623" s="3"/>
      <c r="H1623" s="3"/>
      <c r="I1623" s="3"/>
      <c r="J1623" s="3"/>
      <c r="K1623" s="3"/>
      <c r="L1623" s="3"/>
      <c r="M1623" s="3"/>
      <c r="N1623" s="3"/>
      <c r="O1623" s="3"/>
      <c r="P1623" s="3"/>
      <c r="Q1623" s="3"/>
      <c r="R1623" s="3"/>
      <c r="S1623" s="3"/>
      <c r="T1623" s="3"/>
      <c r="U1623" s="3"/>
      <c r="V1623" s="3"/>
      <c r="W1623" s="3"/>
      <c r="X1623" s="3"/>
      <c r="Y1623" s="3"/>
      <c r="Z1623" s="3"/>
      <c r="AA1623" s="3"/>
      <c r="AB1623" s="3"/>
      <c r="AC1623" s="3"/>
      <c r="AD1623" s="3"/>
      <c r="AE1623" s="3"/>
      <c r="AF1623" s="3"/>
      <c r="AG1623" s="3"/>
      <c r="AH1623" s="3"/>
      <c r="AI1623" s="3"/>
      <c r="AJ1623" s="3"/>
      <c r="AK1623" s="3"/>
      <c r="AL1623" s="3"/>
      <c r="AM1623" s="3"/>
      <c r="AN1623" s="3"/>
      <c r="AO1623" s="3"/>
      <c r="AP1623" s="3"/>
      <c r="AQ1623" s="3"/>
      <c r="AR1623" s="3"/>
      <c r="AS1623" s="3"/>
      <c r="AT1623" s="3"/>
      <c r="AU1623" s="3"/>
      <c r="AV1623" s="3"/>
      <c r="AW1623" s="3"/>
      <c r="AX1623" s="3"/>
      <c r="AY1623" s="3"/>
      <c r="AZ1623" s="3"/>
      <c r="BA1623" s="3"/>
      <c r="BB1623" s="3"/>
      <c r="BC1623" s="3"/>
      <c r="BD1623" s="3"/>
    </row>
    <row r="1624" spans="1:56" hidden="1">
      <c r="A1624" s="3"/>
      <c r="B1624" s="3"/>
      <c r="C1624" s="3"/>
      <c r="D1624" s="3"/>
      <c r="E1624" s="3"/>
      <c r="F1624" s="3"/>
      <c r="G1624" s="3"/>
      <c r="H1624" s="3"/>
      <c r="I1624" s="3"/>
      <c r="J1624" s="3"/>
      <c r="K1624" s="3"/>
      <c r="L1624" s="3"/>
      <c r="M1624" s="3"/>
      <c r="N1624" s="3"/>
      <c r="O1624" s="3"/>
      <c r="P1624" s="3"/>
      <c r="Q1624" s="3"/>
      <c r="R1624" s="3"/>
      <c r="S1624" s="3"/>
      <c r="T1624" s="3"/>
      <c r="U1624" s="3"/>
      <c r="V1624" s="3"/>
      <c r="W1624" s="3"/>
      <c r="X1624" s="3"/>
      <c r="Y1624" s="3"/>
      <c r="Z1624" s="3"/>
      <c r="AA1624" s="3"/>
      <c r="AB1624" s="3"/>
      <c r="AC1624" s="3"/>
      <c r="AD1624" s="3"/>
      <c r="AE1624" s="3"/>
      <c r="AF1624" s="3"/>
      <c r="AG1624" s="3"/>
      <c r="AH1624" s="3"/>
      <c r="AI1624" s="3"/>
      <c r="AJ1624" s="3"/>
      <c r="AK1624" s="3"/>
      <c r="AL1624" s="3"/>
      <c r="AM1624" s="3"/>
      <c r="AN1624" s="3"/>
      <c r="AO1624" s="3"/>
      <c r="AP1624" s="3"/>
      <c r="AQ1624" s="3"/>
      <c r="AR1624" s="3"/>
      <c r="AS1624" s="3"/>
      <c r="AT1624" s="3"/>
      <c r="AU1624" s="3"/>
      <c r="AV1624" s="3"/>
      <c r="AW1624" s="3"/>
      <c r="AX1624" s="3"/>
      <c r="AY1624" s="3"/>
      <c r="AZ1624" s="3"/>
      <c r="BA1624" s="3"/>
      <c r="BB1624" s="3"/>
      <c r="BC1624" s="3"/>
      <c r="BD1624" s="3"/>
    </row>
    <row r="1625" spans="1:56" hidden="1">
      <c r="A1625" s="3"/>
      <c r="B1625" s="3"/>
      <c r="C1625" s="3"/>
      <c r="D1625" s="3"/>
      <c r="E1625" s="3"/>
      <c r="F1625" s="3"/>
      <c r="G1625" s="3"/>
      <c r="H1625" s="3"/>
      <c r="I1625" s="3"/>
      <c r="J1625" s="3"/>
      <c r="K1625" s="3"/>
      <c r="L1625" s="3"/>
      <c r="M1625" s="3"/>
      <c r="N1625" s="3"/>
      <c r="O1625" s="3"/>
      <c r="P1625" s="3"/>
      <c r="Q1625" s="3"/>
      <c r="R1625" s="3"/>
      <c r="S1625" s="3"/>
      <c r="T1625" s="3"/>
      <c r="U1625" s="3"/>
      <c r="V1625" s="3"/>
      <c r="W1625" s="3"/>
      <c r="X1625" s="3"/>
      <c r="Y1625" s="3"/>
      <c r="Z1625" s="3"/>
      <c r="AA1625" s="3"/>
      <c r="AB1625" s="3"/>
      <c r="AC1625" s="3"/>
      <c r="AD1625" s="3"/>
      <c r="AE1625" s="3"/>
      <c r="AF1625" s="3"/>
      <c r="AG1625" s="3"/>
      <c r="AH1625" s="3"/>
      <c r="AI1625" s="3"/>
      <c r="AJ1625" s="3"/>
      <c r="AK1625" s="3"/>
      <c r="AL1625" s="3"/>
      <c r="AM1625" s="3"/>
      <c r="AN1625" s="3"/>
      <c r="AO1625" s="3"/>
      <c r="AP1625" s="3"/>
      <c r="AQ1625" s="3"/>
      <c r="AR1625" s="3"/>
      <c r="AS1625" s="3"/>
      <c r="AT1625" s="3"/>
      <c r="AU1625" s="3"/>
      <c r="AV1625" s="3"/>
      <c r="AW1625" s="3"/>
      <c r="AX1625" s="3"/>
      <c r="AY1625" s="3"/>
      <c r="AZ1625" s="3"/>
      <c r="BA1625" s="3"/>
      <c r="BB1625" s="3"/>
      <c r="BC1625" s="3"/>
      <c r="BD1625" s="3"/>
    </row>
    <row r="1626" spans="1:56" hidden="1">
      <c r="A1626" s="3"/>
      <c r="B1626" s="3"/>
      <c r="C1626" s="3"/>
      <c r="D1626" s="3"/>
      <c r="E1626" s="3"/>
      <c r="F1626" s="3"/>
      <c r="G1626" s="3"/>
      <c r="H1626" s="3"/>
      <c r="I1626" s="3"/>
      <c r="J1626" s="3"/>
      <c r="K1626" s="3"/>
      <c r="L1626" s="3"/>
      <c r="M1626" s="3"/>
      <c r="N1626" s="3"/>
      <c r="O1626" s="3"/>
      <c r="P1626" s="3"/>
      <c r="Q1626" s="3"/>
      <c r="R1626" s="3"/>
      <c r="S1626" s="3"/>
      <c r="T1626" s="3"/>
      <c r="U1626" s="3"/>
      <c r="V1626" s="3"/>
      <c r="W1626" s="3"/>
      <c r="X1626" s="3"/>
      <c r="Y1626" s="3"/>
      <c r="Z1626" s="3"/>
      <c r="AA1626" s="3"/>
      <c r="AB1626" s="3"/>
      <c r="AC1626" s="3"/>
      <c r="AD1626" s="3"/>
      <c r="AE1626" s="3"/>
      <c r="AF1626" s="3"/>
      <c r="AG1626" s="3"/>
      <c r="AH1626" s="3"/>
      <c r="AI1626" s="3"/>
      <c r="AJ1626" s="3"/>
      <c r="AK1626" s="3"/>
      <c r="AL1626" s="3"/>
      <c r="AM1626" s="3"/>
      <c r="AN1626" s="3"/>
      <c r="AO1626" s="3"/>
      <c r="AP1626" s="3"/>
      <c r="AQ1626" s="3"/>
      <c r="AR1626" s="3"/>
      <c r="AS1626" s="3"/>
      <c r="AT1626" s="3"/>
      <c r="AU1626" s="3"/>
      <c r="AV1626" s="3"/>
      <c r="AW1626" s="3"/>
      <c r="AX1626" s="3"/>
      <c r="AY1626" s="3"/>
      <c r="AZ1626" s="3"/>
      <c r="BA1626" s="3"/>
      <c r="BB1626" s="3"/>
      <c r="BC1626" s="3"/>
      <c r="BD1626" s="3"/>
    </row>
    <row r="1627" spans="1:56" hidden="1">
      <c r="A1627" s="3"/>
      <c r="B1627" s="3"/>
      <c r="C1627" s="3"/>
      <c r="D1627" s="3"/>
      <c r="E1627" s="3"/>
      <c r="F1627" s="3"/>
      <c r="G1627" s="3"/>
      <c r="H1627" s="3"/>
      <c r="I1627" s="3"/>
      <c r="J1627" s="3"/>
      <c r="K1627" s="3"/>
      <c r="L1627" s="3"/>
      <c r="M1627" s="3"/>
      <c r="N1627" s="3"/>
      <c r="O1627" s="3"/>
      <c r="P1627" s="3"/>
      <c r="Q1627" s="3"/>
      <c r="R1627" s="3"/>
      <c r="S1627" s="3"/>
      <c r="T1627" s="3"/>
      <c r="U1627" s="3"/>
      <c r="V1627" s="3"/>
      <c r="W1627" s="3"/>
      <c r="X1627" s="3"/>
      <c r="Y1627" s="3"/>
      <c r="Z1627" s="3"/>
      <c r="AA1627" s="3"/>
      <c r="AB1627" s="3"/>
      <c r="AC1627" s="3"/>
      <c r="AD1627" s="3"/>
      <c r="AE1627" s="3"/>
      <c r="AF1627" s="3"/>
      <c r="AG1627" s="3"/>
      <c r="AH1627" s="3"/>
      <c r="AI1627" s="3"/>
      <c r="AJ1627" s="3"/>
      <c r="AK1627" s="3"/>
      <c r="AL1627" s="3"/>
      <c r="AM1627" s="3"/>
      <c r="AN1627" s="3"/>
      <c r="AO1627" s="3"/>
      <c r="AP1627" s="3"/>
      <c r="AQ1627" s="3"/>
      <c r="AR1627" s="3"/>
      <c r="AS1627" s="3"/>
      <c r="AT1627" s="3"/>
      <c r="AU1627" s="3"/>
      <c r="AV1627" s="3"/>
      <c r="AW1627" s="3"/>
      <c r="AX1627" s="3"/>
      <c r="AY1627" s="3"/>
      <c r="AZ1627" s="3"/>
      <c r="BA1627" s="3"/>
      <c r="BB1627" s="3"/>
      <c r="BC1627" s="3"/>
      <c r="BD1627" s="3"/>
    </row>
    <row r="1628" spans="1:56" hidden="1">
      <c r="A1628" s="3"/>
      <c r="B1628" s="3"/>
      <c r="C1628" s="3"/>
      <c r="D1628" s="3"/>
      <c r="E1628" s="3"/>
      <c r="F1628" s="3"/>
      <c r="G1628" s="3"/>
      <c r="H1628" s="3"/>
      <c r="I1628" s="3"/>
      <c r="J1628" s="3"/>
      <c r="K1628" s="3"/>
      <c r="L1628" s="3"/>
      <c r="M1628" s="3"/>
      <c r="N1628" s="3"/>
      <c r="O1628" s="3"/>
      <c r="P1628" s="3"/>
      <c r="Q1628" s="3"/>
      <c r="R1628" s="3"/>
      <c r="S1628" s="3"/>
      <c r="T1628" s="3"/>
      <c r="U1628" s="3"/>
      <c r="V1628" s="3"/>
      <c r="W1628" s="3"/>
      <c r="X1628" s="3"/>
      <c r="Y1628" s="3"/>
      <c r="Z1628" s="3"/>
      <c r="AA1628" s="3"/>
      <c r="AB1628" s="3"/>
      <c r="AC1628" s="3"/>
      <c r="AD1628" s="3"/>
      <c r="AE1628" s="3"/>
      <c r="AF1628" s="3"/>
      <c r="AG1628" s="3"/>
      <c r="AH1628" s="3"/>
      <c r="AI1628" s="3"/>
      <c r="AJ1628" s="3"/>
      <c r="AK1628" s="3"/>
      <c r="AL1628" s="3"/>
      <c r="AM1628" s="3"/>
      <c r="AN1628" s="3"/>
      <c r="AO1628" s="3"/>
      <c r="AP1628" s="3"/>
      <c r="AQ1628" s="3"/>
      <c r="AR1628" s="3"/>
      <c r="AS1628" s="3"/>
      <c r="AT1628" s="3"/>
      <c r="AU1628" s="3"/>
      <c r="AV1628" s="3"/>
      <c r="AW1628" s="3"/>
      <c r="AX1628" s="3"/>
      <c r="AY1628" s="3"/>
      <c r="AZ1628" s="3"/>
      <c r="BA1628" s="3"/>
      <c r="BB1628" s="3"/>
      <c r="BC1628" s="3"/>
      <c r="BD1628" s="3"/>
    </row>
    <row r="1629" spans="1:56" hidden="1">
      <c r="A1629" s="3"/>
      <c r="B1629" s="3"/>
      <c r="C1629" s="3"/>
      <c r="D1629" s="3"/>
      <c r="E1629" s="3"/>
      <c r="F1629" s="3"/>
      <c r="G1629" s="3"/>
      <c r="H1629" s="3"/>
      <c r="I1629" s="3"/>
      <c r="J1629" s="3"/>
      <c r="K1629" s="3"/>
      <c r="L1629" s="3"/>
      <c r="M1629" s="3"/>
      <c r="N1629" s="3"/>
      <c r="O1629" s="3"/>
      <c r="P1629" s="3"/>
      <c r="Q1629" s="3"/>
      <c r="R1629" s="3"/>
      <c r="S1629" s="3"/>
      <c r="T1629" s="3"/>
      <c r="U1629" s="3"/>
      <c r="V1629" s="3"/>
      <c r="W1629" s="3"/>
      <c r="X1629" s="3"/>
      <c r="Y1629" s="3"/>
      <c r="Z1629" s="3"/>
      <c r="AA1629" s="3"/>
      <c r="AB1629" s="3"/>
      <c r="AC1629" s="3"/>
      <c r="AD1629" s="3"/>
      <c r="AE1629" s="3"/>
      <c r="AF1629" s="3"/>
      <c r="AG1629" s="3"/>
      <c r="AH1629" s="3"/>
      <c r="AI1629" s="3"/>
      <c r="AJ1629" s="3"/>
      <c r="AK1629" s="3"/>
      <c r="AL1629" s="3"/>
      <c r="AM1629" s="3"/>
      <c r="AN1629" s="3"/>
      <c r="AO1629" s="3"/>
      <c r="AP1629" s="3"/>
      <c r="AQ1629" s="3"/>
      <c r="AR1629" s="3"/>
      <c r="AS1629" s="3"/>
      <c r="AT1629" s="3"/>
      <c r="AU1629" s="3"/>
      <c r="AV1629" s="3"/>
      <c r="AW1629" s="3"/>
      <c r="AX1629" s="3"/>
      <c r="AY1629" s="3"/>
      <c r="AZ1629" s="3"/>
      <c r="BA1629" s="3"/>
      <c r="BB1629" s="3"/>
      <c r="BC1629" s="3"/>
      <c r="BD1629" s="3"/>
    </row>
    <row r="1630" spans="1:56" hidden="1">
      <c r="A1630" s="3"/>
      <c r="B1630" s="3"/>
      <c r="C1630" s="3"/>
      <c r="D1630" s="3"/>
      <c r="E1630" s="3"/>
      <c r="F1630" s="3"/>
      <c r="G1630" s="3"/>
      <c r="H1630" s="3"/>
      <c r="I1630" s="3"/>
      <c r="J1630" s="3"/>
      <c r="K1630" s="3"/>
      <c r="L1630" s="3"/>
      <c r="M1630" s="3"/>
      <c r="N1630" s="3"/>
      <c r="O1630" s="3"/>
      <c r="P1630" s="3"/>
      <c r="Q1630" s="3"/>
      <c r="R1630" s="3"/>
      <c r="S1630" s="3"/>
      <c r="T1630" s="3"/>
      <c r="U1630" s="3"/>
      <c r="V1630" s="3"/>
      <c r="W1630" s="3"/>
      <c r="X1630" s="3"/>
      <c r="Y1630" s="3"/>
      <c r="Z1630" s="3"/>
      <c r="AA1630" s="3"/>
      <c r="AB1630" s="3"/>
      <c r="AC1630" s="3"/>
      <c r="AD1630" s="3"/>
      <c r="AE1630" s="3"/>
      <c r="AF1630" s="3"/>
      <c r="AG1630" s="3"/>
      <c r="AH1630" s="3"/>
      <c r="AI1630" s="3"/>
      <c r="AJ1630" s="3"/>
      <c r="AK1630" s="3"/>
      <c r="AL1630" s="3"/>
      <c r="AM1630" s="3"/>
      <c r="AN1630" s="3"/>
      <c r="AO1630" s="3"/>
      <c r="AP1630" s="3"/>
      <c r="AQ1630" s="3"/>
      <c r="AR1630" s="3"/>
      <c r="AS1630" s="3"/>
      <c r="AT1630" s="3"/>
      <c r="AU1630" s="3"/>
      <c r="AV1630" s="3"/>
      <c r="AW1630" s="3"/>
      <c r="AX1630" s="3"/>
      <c r="AY1630" s="3"/>
      <c r="AZ1630" s="3"/>
      <c r="BA1630" s="3"/>
      <c r="BB1630" s="3"/>
      <c r="BC1630" s="3"/>
      <c r="BD1630" s="3"/>
    </row>
    <row r="1631" spans="1:56" hidden="1">
      <c r="A1631" s="3"/>
      <c r="B1631" s="3"/>
      <c r="C1631" s="3"/>
      <c r="D1631" s="3"/>
      <c r="E1631" s="3"/>
      <c r="F1631" s="3"/>
      <c r="G1631" s="3"/>
      <c r="H1631" s="3"/>
      <c r="I1631" s="3"/>
      <c r="J1631" s="3"/>
      <c r="K1631" s="3"/>
      <c r="L1631" s="3"/>
      <c r="M1631" s="3"/>
      <c r="N1631" s="3"/>
      <c r="O1631" s="3"/>
      <c r="P1631" s="3"/>
      <c r="Q1631" s="3"/>
      <c r="R1631" s="3"/>
      <c r="S1631" s="3"/>
      <c r="T1631" s="3"/>
      <c r="U1631" s="3"/>
      <c r="V1631" s="3"/>
      <c r="W1631" s="3"/>
      <c r="X1631" s="3"/>
      <c r="Y1631" s="3"/>
      <c r="Z1631" s="3"/>
      <c r="AA1631" s="3"/>
      <c r="AB1631" s="3"/>
      <c r="AC1631" s="3"/>
      <c r="AD1631" s="3"/>
      <c r="AE1631" s="3"/>
      <c r="AF1631" s="3"/>
      <c r="AG1631" s="3"/>
      <c r="AH1631" s="3"/>
      <c r="AI1631" s="3"/>
      <c r="AJ1631" s="3"/>
      <c r="AK1631" s="3"/>
      <c r="AL1631" s="3"/>
      <c r="AM1631" s="3"/>
      <c r="AN1631" s="3"/>
      <c r="AO1631" s="3"/>
      <c r="AP1631" s="3"/>
      <c r="AQ1631" s="3"/>
      <c r="AR1631" s="3"/>
      <c r="AS1631" s="3"/>
      <c r="AT1631" s="3"/>
      <c r="AU1631" s="3"/>
      <c r="AV1631" s="3"/>
      <c r="AW1631" s="3"/>
      <c r="AX1631" s="3"/>
      <c r="AY1631" s="3"/>
      <c r="AZ1631" s="3"/>
      <c r="BA1631" s="3"/>
      <c r="BB1631" s="3"/>
      <c r="BC1631" s="3"/>
      <c r="BD1631" s="3"/>
    </row>
    <row r="1632" spans="1:56" hidden="1">
      <c r="A1632" s="3"/>
      <c r="B1632" s="3"/>
      <c r="C1632" s="3"/>
      <c r="D1632" s="3"/>
      <c r="E1632" s="3"/>
      <c r="F1632" s="3"/>
      <c r="G1632" s="3"/>
      <c r="H1632" s="3"/>
      <c r="I1632" s="3"/>
      <c r="J1632" s="3"/>
      <c r="K1632" s="3"/>
      <c r="L1632" s="3"/>
      <c r="M1632" s="3"/>
      <c r="N1632" s="3"/>
      <c r="O1632" s="3"/>
      <c r="P1632" s="3"/>
      <c r="Q1632" s="3"/>
      <c r="R1632" s="3"/>
      <c r="S1632" s="3"/>
      <c r="T1632" s="3"/>
      <c r="U1632" s="3"/>
      <c r="V1632" s="3"/>
      <c r="W1632" s="3"/>
      <c r="X1632" s="3"/>
      <c r="Y1632" s="3"/>
      <c r="Z1632" s="3"/>
      <c r="AA1632" s="3"/>
      <c r="AB1632" s="3"/>
      <c r="AC1632" s="3"/>
      <c r="AD1632" s="3"/>
      <c r="AE1632" s="3"/>
      <c r="AF1632" s="3"/>
      <c r="AG1632" s="3"/>
      <c r="AH1632" s="3"/>
      <c r="AI1632" s="3"/>
      <c r="AJ1632" s="3"/>
      <c r="AK1632" s="3"/>
      <c r="AL1632" s="3"/>
      <c r="AM1632" s="3"/>
      <c r="AN1632" s="3"/>
      <c r="AO1632" s="3"/>
      <c r="AP1632" s="3"/>
      <c r="AQ1632" s="3"/>
      <c r="AR1632" s="3"/>
      <c r="AS1632" s="3"/>
      <c r="AT1632" s="3"/>
      <c r="AU1632" s="3"/>
      <c r="AV1632" s="3"/>
      <c r="AW1632" s="3"/>
      <c r="AX1632" s="3"/>
      <c r="AY1632" s="3"/>
      <c r="AZ1632" s="3"/>
      <c r="BA1632" s="3"/>
      <c r="BB1632" s="3"/>
      <c r="BC1632" s="3"/>
      <c r="BD1632" s="3"/>
    </row>
    <row r="1633" spans="1:56" hidden="1">
      <c r="A1633" s="3"/>
      <c r="B1633" s="3"/>
      <c r="C1633" s="3"/>
      <c r="D1633" s="3"/>
      <c r="E1633" s="3"/>
      <c r="F1633" s="3"/>
      <c r="G1633" s="3"/>
      <c r="H1633" s="3"/>
      <c r="I1633" s="3"/>
      <c r="J1633" s="3"/>
      <c r="K1633" s="3"/>
      <c r="L1633" s="3"/>
      <c r="M1633" s="3"/>
      <c r="N1633" s="3"/>
      <c r="O1633" s="3"/>
      <c r="P1633" s="3"/>
      <c r="Q1633" s="3"/>
      <c r="R1633" s="3"/>
      <c r="S1633" s="3"/>
      <c r="T1633" s="3"/>
      <c r="U1633" s="3"/>
      <c r="V1633" s="3"/>
      <c r="W1633" s="3"/>
      <c r="X1633" s="3"/>
      <c r="Y1633" s="3"/>
      <c r="Z1633" s="3"/>
      <c r="AA1633" s="3"/>
      <c r="AB1633" s="3"/>
      <c r="AC1633" s="3"/>
      <c r="AD1633" s="3"/>
      <c r="AE1633" s="3"/>
      <c r="AF1633" s="3"/>
      <c r="AG1633" s="3"/>
      <c r="AH1633" s="3"/>
      <c r="AI1633" s="3"/>
      <c r="AJ1633" s="3"/>
      <c r="AK1633" s="3"/>
      <c r="AL1633" s="3"/>
      <c r="AM1633" s="3"/>
      <c r="AN1633" s="3"/>
      <c r="AO1633" s="3"/>
      <c r="AP1633" s="3"/>
      <c r="AQ1633" s="3"/>
      <c r="AR1633" s="3"/>
      <c r="AS1633" s="3"/>
      <c r="AT1633" s="3"/>
      <c r="AU1633" s="3"/>
      <c r="AV1633" s="3"/>
      <c r="AW1633" s="3"/>
      <c r="AX1633" s="3"/>
      <c r="AY1633" s="3"/>
      <c r="AZ1633" s="3"/>
      <c r="BA1633" s="3"/>
      <c r="BB1633" s="3"/>
      <c r="BC1633" s="3"/>
      <c r="BD1633" s="3"/>
    </row>
    <row r="1634" spans="1:56" hidden="1">
      <c r="A1634" s="3"/>
      <c r="B1634" s="3"/>
      <c r="C1634" s="3"/>
      <c r="D1634" s="3"/>
      <c r="E1634" s="3"/>
      <c r="F1634" s="3"/>
      <c r="G1634" s="3"/>
      <c r="H1634" s="3"/>
      <c r="I1634" s="3"/>
      <c r="J1634" s="3"/>
      <c r="K1634" s="3"/>
      <c r="L1634" s="3"/>
      <c r="M1634" s="3"/>
      <c r="N1634" s="3"/>
      <c r="O1634" s="3"/>
      <c r="P1634" s="3"/>
      <c r="Q1634" s="3"/>
      <c r="R1634" s="3"/>
      <c r="S1634" s="3"/>
      <c r="T1634" s="3"/>
      <c r="U1634" s="3"/>
      <c r="V1634" s="3"/>
      <c r="W1634" s="3"/>
      <c r="X1634" s="3"/>
      <c r="Y1634" s="3"/>
      <c r="Z1634" s="3"/>
      <c r="AA1634" s="3"/>
      <c r="AB1634" s="3"/>
      <c r="AC1634" s="3"/>
      <c r="AD1634" s="3"/>
      <c r="AE1634" s="3"/>
      <c r="AF1634" s="3"/>
      <c r="AG1634" s="3"/>
      <c r="AH1634" s="3"/>
      <c r="AI1634" s="3"/>
      <c r="AJ1634" s="3"/>
      <c r="AK1634" s="3"/>
      <c r="AL1634" s="3"/>
      <c r="AM1634" s="3"/>
      <c r="AN1634" s="3"/>
      <c r="AO1634" s="3"/>
      <c r="AP1634" s="3"/>
      <c r="AQ1634" s="3"/>
      <c r="AR1634" s="3"/>
      <c r="AS1634" s="3"/>
      <c r="AT1634" s="3"/>
      <c r="AU1634" s="3"/>
      <c r="AV1634" s="3"/>
      <c r="AW1634" s="3"/>
      <c r="AX1634" s="3"/>
      <c r="AY1634" s="3"/>
      <c r="AZ1634" s="3"/>
      <c r="BA1634" s="3"/>
      <c r="BB1634" s="3"/>
      <c r="BC1634" s="3"/>
      <c r="BD1634" s="3"/>
    </row>
    <row r="1635" spans="1:56" hidden="1">
      <c r="A1635" s="3"/>
      <c r="B1635" s="3"/>
      <c r="C1635" s="3"/>
      <c r="D1635" s="3"/>
      <c r="E1635" s="3"/>
      <c r="F1635" s="3"/>
      <c r="G1635" s="3"/>
      <c r="H1635" s="3"/>
      <c r="I1635" s="3"/>
      <c r="J1635" s="3"/>
      <c r="K1635" s="3"/>
      <c r="L1635" s="3"/>
      <c r="M1635" s="3"/>
      <c r="N1635" s="3"/>
      <c r="O1635" s="3"/>
      <c r="P1635" s="3"/>
      <c r="Q1635" s="3"/>
      <c r="R1635" s="3"/>
      <c r="S1635" s="3"/>
      <c r="T1635" s="3"/>
      <c r="U1635" s="3"/>
      <c r="V1635" s="3"/>
      <c r="W1635" s="3"/>
      <c r="X1635" s="3"/>
      <c r="Y1635" s="3"/>
      <c r="Z1635" s="3"/>
      <c r="AA1635" s="3"/>
      <c r="AB1635" s="3"/>
      <c r="AC1635" s="3"/>
      <c r="AD1635" s="3"/>
      <c r="AE1635" s="3"/>
      <c r="AF1635" s="3"/>
      <c r="AG1635" s="3"/>
      <c r="AH1635" s="3"/>
      <c r="AI1635" s="3"/>
      <c r="AJ1635" s="3"/>
      <c r="AK1635" s="3"/>
      <c r="AL1635" s="3"/>
      <c r="AM1635" s="3"/>
      <c r="AN1635" s="3"/>
      <c r="AO1635" s="3"/>
      <c r="AP1635" s="3"/>
      <c r="AQ1635" s="3"/>
      <c r="AR1635" s="3"/>
      <c r="AS1635" s="3"/>
      <c r="AT1635" s="3"/>
      <c r="AU1635" s="3"/>
      <c r="AV1635" s="3"/>
      <c r="AW1635" s="3"/>
      <c r="AX1635" s="3"/>
      <c r="AY1635" s="3"/>
      <c r="AZ1635" s="3"/>
      <c r="BA1635" s="3"/>
      <c r="BB1635" s="3"/>
      <c r="BC1635" s="3"/>
      <c r="BD1635" s="3"/>
    </row>
    <row r="1636" spans="1:56" hidden="1">
      <c r="A1636" s="3"/>
      <c r="B1636" s="3"/>
      <c r="C1636" s="3"/>
      <c r="D1636" s="3"/>
      <c r="E1636" s="3"/>
      <c r="F1636" s="3"/>
      <c r="G1636" s="3"/>
      <c r="H1636" s="3"/>
      <c r="I1636" s="3"/>
      <c r="J1636" s="3"/>
      <c r="K1636" s="3"/>
      <c r="L1636" s="3"/>
      <c r="M1636" s="3"/>
      <c r="N1636" s="3"/>
      <c r="O1636" s="3"/>
      <c r="P1636" s="3"/>
      <c r="Q1636" s="3"/>
      <c r="R1636" s="3"/>
      <c r="S1636" s="3"/>
      <c r="T1636" s="3"/>
      <c r="U1636" s="3"/>
      <c r="V1636" s="3"/>
      <c r="W1636" s="3"/>
      <c r="X1636" s="3"/>
      <c r="Y1636" s="3"/>
      <c r="Z1636" s="3"/>
      <c r="AA1636" s="3"/>
      <c r="AB1636" s="3"/>
      <c r="AC1636" s="3"/>
      <c r="AD1636" s="3"/>
      <c r="AE1636" s="3"/>
      <c r="AF1636" s="3"/>
      <c r="AG1636" s="3"/>
      <c r="AH1636" s="3"/>
      <c r="AI1636" s="3"/>
      <c r="AJ1636" s="3"/>
      <c r="AK1636" s="3"/>
      <c r="AL1636" s="3"/>
      <c r="AM1636" s="3"/>
      <c r="AN1636" s="3"/>
      <c r="AO1636" s="3"/>
      <c r="AP1636" s="3"/>
      <c r="AQ1636" s="3"/>
      <c r="AR1636" s="3"/>
      <c r="AS1636" s="3"/>
      <c r="AT1636" s="3"/>
      <c r="AU1636" s="3"/>
      <c r="AV1636" s="3"/>
      <c r="AW1636" s="3"/>
      <c r="AX1636" s="3"/>
      <c r="AY1636" s="3"/>
      <c r="AZ1636" s="3"/>
      <c r="BA1636" s="3"/>
      <c r="BB1636" s="3"/>
      <c r="BC1636" s="3"/>
      <c r="BD1636" s="3"/>
    </row>
    <row r="1637" spans="1:56" hidden="1">
      <c r="A1637" s="3"/>
      <c r="B1637" s="3"/>
      <c r="C1637" s="3"/>
      <c r="D1637" s="3"/>
      <c r="E1637" s="3"/>
      <c r="F1637" s="3"/>
      <c r="G1637" s="3"/>
      <c r="H1637" s="3"/>
      <c r="I1637" s="3"/>
      <c r="J1637" s="3"/>
      <c r="K1637" s="3"/>
      <c r="L1637" s="3"/>
      <c r="M1637" s="3"/>
      <c r="N1637" s="3"/>
      <c r="O1637" s="3"/>
      <c r="P1637" s="3"/>
      <c r="Q1637" s="3"/>
      <c r="R1637" s="3"/>
      <c r="S1637" s="3"/>
      <c r="T1637" s="3"/>
      <c r="U1637" s="3"/>
      <c r="V1637" s="3"/>
      <c r="W1637" s="3"/>
      <c r="X1637" s="3"/>
      <c r="Y1637" s="3"/>
      <c r="Z1637" s="3"/>
      <c r="AA1637" s="3"/>
      <c r="AB1637" s="3"/>
      <c r="AC1637" s="3"/>
      <c r="AD1637" s="3"/>
      <c r="AE1637" s="3"/>
      <c r="AF1637" s="3"/>
      <c r="AG1637" s="3"/>
      <c r="AH1637" s="3"/>
      <c r="AI1637" s="3"/>
      <c r="AJ1637" s="3"/>
      <c r="AK1637" s="3"/>
      <c r="AL1637" s="3"/>
      <c r="AM1637" s="3"/>
      <c r="AN1637" s="3"/>
      <c r="AO1637" s="3"/>
      <c r="AP1637" s="3"/>
      <c r="AQ1637" s="3"/>
      <c r="AR1637" s="3"/>
      <c r="AS1637" s="3"/>
      <c r="AT1637" s="3"/>
      <c r="AU1637" s="3"/>
      <c r="AV1637" s="3"/>
      <c r="AW1637" s="3"/>
      <c r="AX1637" s="3"/>
      <c r="AY1637" s="3"/>
      <c r="AZ1637" s="3"/>
      <c r="BA1637" s="3"/>
      <c r="BB1637" s="3"/>
      <c r="BC1637" s="3"/>
      <c r="BD1637" s="3"/>
    </row>
    <row r="1638" spans="1:56" hidden="1">
      <c r="A1638" s="3"/>
      <c r="B1638" s="3"/>
      <c r="C1638" s="3"/>
      <c r="D1638" s="3"/>
      <c r="E1638" s="3"/>
      <c r="F1638" s="3"/>
      <c r="G1638" s="3"/>
      <c r="H1638" s="3"/>
      <c r="I1638" s="3"/>
      <c r="J1638" s="3"/>
      <c r="K1638" s="3"/>
      <c r="L1638" s="3"/>
      <c r="M1638" s="3"/>
      <c r="N1638" s="3"/>
      <c r="O1638" s="3"/>
      <c r="P1638" s="3"/>
      <c r="Q1638" s="3"/>
      <c r="R1638" s="3"/>
      <c r="S1638" s="3"/>
      <c r="T1638" s="3"/>
      <c r="U1638" s="3"/>
      <c r="V1638" s="3"/>
      <c r="W1638" s="3"/>
      <c r="X1638" s="3"/>
      <c r="Y1638" s="3"/>
      <c r="Z1638" s="3"/>
      <c r="AA1638" s="3"/>
      <c r="AB1638" s="3"/>
      <c r="AC1638" s="3"/>
      <c r="AD1638" s="3"/>
      <c r="AE1638" s="3"/>
      <c r="AF1638" s="3"/>
      <c r="AG1638" s="3"/>
      <c r="AH1638" s="3"/>
      <c r="AI1638" s="3"/>
      <c r="AJ1638" s="3"/>
      <c r="AK1638" s="3"/>
      <c r="AL1638" s="3"/>
      <c r="AM1638" s="3"/>
      <c r="AN1638" s="3"/>
      <c r="AO1638" s="3"/>
      <c r="AP1638" s="3"/>
      <c r="AQ1638" s="3"/>
      <c r="AR1638" s="3"/>
      <c r="AS1638" s="3"/>
      <c r="AT1638" s="3"/>
      <c r="AU1638" s="3"/>
      <c r="AV1638" s="3"/>
      <c r="AW1638" s="3"/>
      <c r="AX1638" s="3"/>
      <c r="AY1638" s="3"/>
      <c r="AZ1638" s="3"/>
      <c r="BA1638" s="3"/>
      <c r="BB1638" s="3"/>
      <c r="BC1638" s="3"/>
      <c r="BD1638" s="3"/>
    </row>
    <row r="1639" spans="1:56" hidden="1">
      <c r="A1639" s="3"/>
      <c r="B1639" s="3"/>
      <c r="C1639" s="3"/>
      <c r="D1639" s="3"/>
      <c r="E1639" s="3"/>
      <c r="F1639" s="3"/>
      <c r="G1639" s="3"/>
      <c r="H1639" s="3"/>
      <c r="I1639" s="3"/>
      <c r="J1639" s="3"/>
      <c r="K1639" s="3"/>
      <c r="L1639" s="3"/>
      <c r="M1639" s="3"/>
      <c r="N1639" s="3"/>
      <c r="O1639" s="3"/>
      <c r="P1639" s="3"/>
      <c r="Q1639" s="3"/>
      <c r="R1639" s="3"/>
      <c r="S1639" s="3"/>
      <c r="T1639" s="3"/>
      <c r="U1639" s="3"/>
      <c r="V1639" s="3"/>
      <c r="W1639" s="3"/>
      <c r="X1639" s="3"/>
      <c r="Y1639" s="3"/>
      <c r="Z1639" s="3"/>
      <c r="AA1639" s="3"/>
      <c r="AB1639" s="3"/>
      <c r="AC1639" s="3"/>
      <c r="AD1639" s="3"/>
      <c r="AE1639" s="3"/>
      <c r="AF1639" s="3"/>
      <c r="AG1639" s="3"/>
      <c r="AH1639" s="3"/>
      <c r="AI1639" s="3"/>
      <c r="AJ1639" s="3"/>
      <c r="AK1639" s="3"/>
      <c r="AL1639" s="3"/>
      <c r="AM1639" s="3"/>
      <c r="AN1639" s="3"/>
      <c r="AO1639" s="3"/>
      <c r="AP1639" s="3"/>
      <c r="AQ1639" s="3"/>
      <c r="AR1639" s="3"/>
      <c r="AS1639" s="3"/>
      <c r="AT1639" s="3"/>
      <c r="AU1639" s="3"/>
      <c r="AV1639" s="3"/>
      <c r="AW1639" s="3"/>
      <c r="AX1639" s="3"/>
      <c r="AY1639" s="3"/>
      <c r="AZ1639" s="3"/>
      <c r="BA1639" s="3"/>
      <c r="BB1639" s="3"/>
      <c r="BC1639" s="3"/>
      <c r="BD1639" s="3"/>
    </row>
    <row r="1640" spans="1:56" hidden="1">
      <c r="A1640" s="3"/>
      <c r="B1640" s="3"/>
      <c r="C1640" s="3"/>
      <c r="D1640" s="3"/>
      <c r="E1640" s="3"/>
      <c r="F1640" s="3"/>
      <c r="G1640" s="3"/>
      <c r="H1640" s="3"/>
      <c r="I1640" s="3"/>
      <c r="J1640" s="3"/>
      <c r="K1640" s="3"/>
      <c r="L1640" s="3"/>
      <c r="M1640" s="3"/>
      <c r="N1640" s="3"/>
      <c r="O1640" s="3"/>
      <c r="P1640" s="3"/>
      <c r="Q1640" s="3"/>
      <c r="R1640" s="3"/>
      <c r="S1640" s="3"/>
      <c r="T1640" s="3"/>
      <c r="U1640" s="3"/>
      <c r="V1640" s="3"/>
      <c r="W1640" s="3"/>
      <c r="X1640" s="3"/>
      <c r="Y1640" s="3"/>
      <c r="Z1640" s="3"/>
      <c r="AA1640" s="3"/>
      <c r="AB1640" s="3"/>
      <c r="AC1640" s="3"/>
      <c r="AD1640" s="3"/>
      <c r="AE1640" s="3"/>
      <c r="AF1640" s="3"/>
      <c r="AG1640" s="3"/>
      <c r="AH1640" s="3"/>
      <c r="AI1640" s="3"/>
      <c r="AJ1640" s="3"/>
      <c r="AK1640" s="3"/>
      <c r="AL1640" s="3"/>
      <c r="AM1640" s="3"/>
      <c r="AN1640" s="3"/>
      <c r="AO1640" s="3"/>
      <c r="AP1640" s="3"/>
      <c r="AQ1640" s="3"/>
      <c r="AR1640" s="3"/>
      <c r="AS1640" s="3"/>
      <c r="AT1640" s="3"/>
      <c r="AU1640" s="3"/>
      <c r="AV1640" s="3"/>
      <c r="AW1640" s="3"/>
      <c r="AX1640" s="3"/>
      <c r="AY1640" s="3"/>
      <c r="AZ1640" s="3"/>
      <c r="BA1640" s="3"/>
      <c r="BB1640" s="3"/>
      <c r="BC1640" s="3"/>
      <c r="BD1640" s="3"/>
    </row>
    <row r="1641" spans="1:56" hidden="1">
      <c r="A1641" s="3"/>
      <c r="B1641" s="3"/>
      <c r="C1641" s="3"/>
      <c r="D1641" s="3"/>
      <c r="E1641" s="3"/>
      <c r="F1641" s="3"/>
      <c r="G1641" s="3"/>
      <c r="H1641" s="3"/>
      <c r="I1641" s="3"/>
      <c r="J1641" s="3"/>
      <c r="K1641" s="3"/>
      <c r="L1641" s="3"/>
      <c r="M1641" s="3"/>
      <c r="N1641" s="3"/>
      <c r="O1641" s="3"/>
      <c r="P1641" s="3"/>
      <c r="Q1641" s="3"/>
      <c r="R1641" s="3"/>
      <c r="S1641" s="3"/>
      <c r="T1641" s="3"/>
      <c r="U1641" s="3"/>
      <c r="V1641" s="3"/>
      <c r="W1641" s="3"/>
      <c r="X1641" s="3"/>
      <c r="Y1641" s="3"/>
      <c r="Z1641" s="3"/>
      <c r="AA1641" s="3"/>
      <c r="AB1641" s="3"/>
      <c r="AC1641" s="3"/>
      <c r="AD1641" s="3"/>
      <c r="AE1641" s="3"/>
      <c r="AF1641" s="3"/>
      <c r="AG1641" s="3"/>
      <c r="AH1641" s="3"/>
      <c r="AI1641" s="3"/>
      <c r="AJ1641" s="3"/>
      <c r="AK1641" s="3"/>
      <c r="AL1641" s="3"/>
      <c r="AM1641" s="3"/>
      <c r="AN1641" s="3"/>
      <c r="AO1641" s="3"/>
      <c r="AP1641" s="3"/>
      <c r="AQ1641" s="3"/>
      <c r="AR1641" s="3"/>
      <c r="AS1641" s="3"/>
      <c r="AT1641" s="3"/>
      <c r="AU1641" s="3"/>
      <c r="AV1641" s="3"/>
      <c r="AW1641" s="3"/>
      <c r="AX1641" s="3"/>
      <c r="AY1641" s="3"/>
      <c r="AZ1641" s="3"/>
      <c r="BA1641" s="3"/>
      <c r="BB1641" s="3"/>
      <c r="BC1641" s="3"/>
      <c r="BD1641" s="3"/>
    </row>
    <row r="1642" spans="1:56" hidden="1">
      <c r="A1642" s="3"/>
      <c r="B1642" s="3"/>
      <c r="C1642" s="3"/>
      <c r="D1642" s="3"/>
      <c r="E1642" s="3"/>
      <c r="F1642" s="3"/>
      <c r="G1642" s="3"/>
      <c r="H1642" s="3"/>
      <c r="I1642" s="3"/>
      <c r="J1642" s="3"/>
      <c r="K1642" s="3"/>
      <c r="L1642" s="3"/>
      <c r="M1642" s="3"/>
      <c r="N1642" s="3"/>
      <c r="O1642" s="3"/>
      <c r="P1642" s="3"/>
      <c r="Q1642" s="3"/>
      <c r="R1642" s="3"/>
      <c r="S1642" s="3"/>
      <c r="T1642" s="3"/>
      <c r="U1642" s="3"/>
      <c r="V1642" s="3"/>
      <c r="W1642" s="3"/>
      <c r="X1642" s="3"/>
      <c r="Y1642" s="3"/>
      <c r="Z1642" s="3"/>
      <c r="AA1642" s="3"/>
      <c r="AB1642" s="3"/>
      <c r="AC1642" s="3"/>
      <c r="AD1642" s="3"/>
      <c r="AE1642" s="3"/>
      <c r="AF1642" s="3"/>
      <c r="AG1642" s="3"/>
      <c r="AH1642" s="3"/>
      <c r="AI1642" s="3"/>
      <c r="AJ1642" s="3"/>
      <c r="AK1642" s="3"/>
      <c r="AL1642" s="3"/>
      <c r="AM1642" s="3"/>
      <c r="AN1642" s="3"/>
      <c r="AO1642" s="3"/>
      <c r="AP1642" s="3"/>
      <c r="AQ1642" s="3"/>
      <c r="AR1642" s="3"/>
      <c r="AS1642" s="3"/>
      <c r="AT1642" s="3"/>
      <c r="AU1642" s="3"/>
      <c r="AV1642" s="3"/>
      <c r="AW1642" s="3"/>
      <c r="AX1642" s="3"/>
      <c r="AY1642" s="3"/>
      <c r="AZ1642" s="3"/>
      <c r="BA1642" s="3"/>
      <c r="BB1642" s="3"/>
      <c r="BC1642" s="3"/>
      <c r="BD1642" s="3"/>
    </row>
    <row r="1643" spans="1:56" hidden="1">
      <c r="A1643" s="3"/>
      <c r="B1643" s="3"/>
      <c r="C1643" s="3"/>
      <c r="D1643" s="3"/>
      <c r="E1643" s="3"/>
      <c r="F1643" s="3"/>
      <c r="G1643" s="3"/>
      <c r="H1643" s="3"/>
      <c r="I1643" s="3"/>
      <c r="J1643" s="3"/>
      <c r="K1643" s="3"/>
      <c r="L1643" s="3"/>
      <c r="M1643" s="3"/>
      <c r="N1643" s="3"/>
      <c r="O1643" s="3"/>
      <c r="P1643" s="3"/>
      <c r="Q1643" s="3"/>
      <c r="R1643" s="3"/>
      <c r="S1643" s="3"/>
      <c r="T1643" s="3"/>
      <c r="U1643" s="3"/>
      <c r="V1643" s="3"/>
      <c r="W1643" s="3"/>
      <c r="X1643" s="3"/>
      <c r="Y1643" s="3"/>
      <c r="Z1643" s="3"/>
      <c r="AA1643" s="3"/>
      <c r="AB1643" s="3"/>
      <c r="AC1643" s="3"/>
      <c r="AD1643" s="3"/>
      <c r="AE1643" s="3"/>
      <c r="AF1643" s="3"/>
      <c r="AG1643" s="3"/>
      <c r="AH1643" s="3"/>
      <c r="AI1643" s="3"/>
      <c r="AJ1643" s="3"/>
      <c r="AK1643" s="3"/>
      <c r="AL1643" s="3"/>
      <c r="AM1643" s="3"/>
      <c r="AN1643" s="3"/>
      <c r="AO1643" s="3"/>
      <c r="AP1643" s="3"/>
      <c r="AQ1643" s="3"/>
      <c r="AR1643" s="3"/>
      <c r="AS1643" s="3"/>
      <c r="AT1643" s="3"/>
      <c r="AU1643" s="3"/>
      <c r="AV1643" s="3"/>
      <c r="AW1643" s="3"/>
      <c r="AX1643" s="3"/>
      <c r="AY1643" s="3"/>
      <c r="AZ1643" s="3"/>
      <c r="BA1643" s="3"/>
      <c r="BB1643" s="3"/>
      <c r="BC1643" s="3"/>
      <c r="BD1643" s="3"/>
    </row>
    <row r="1644" spans="1:56" hidden="1">
      <c r="A1644" s="3"/>
      <c r="B1644" s="3"/>
      <c r="C1644" s="3"/>
      <c r="D1644" s="3"/>
      <c r="E1644" s="3"/>
      <c r="F1644" s="3"/>
      <c r="G1644" s="3"/>
      <c r="H1644" s="3"/>
      <c r="I1644" s="3"/>
      <c r="J1644" s="3"/>
      <c r="K1644" s="3"/>
      <c r="L1644" s="3"/>
      <c r="M1644" s="3"/>
      <c r="N1644" s="3"/>
      <c r="O1644" s="3"/>
      <c r="P1644" s="3"/>
      <c r="Q1644" s="3"/>
      <c r="R1644" s="3"/>
      <c r="S1644" s="3"/>
      <c r="T1644" s="3"/>
      <c r="U1644" s="3"/>
      <c r="V1644" s="3"/>
      <c r="W1644" s="3"/>
      <c r="X1644" s="3"/>
      <c r="Y1644" s="3"/>
      <c r="Z1644" s="3"/>
      <c r="AA1644" s="3"/>
      <c r="AB1644" s="3"/>
      <c r="AC1644" s="3"/>
      <c r="AD1644" s="3"/>
      <c r="AE1644" s="3"/>
      <c r="AF1644" s="3"/>
      <c r="AG1644" s="3"/>
      <c r="AH1644" s="3"/>
      <c r="AI1644" s="3"/>
      <c r="AJ1644" s="3"/>
      <c r="AK1644" s="3"/>
      <c r="AL1644" s="3"/>
      <c r="AM1644" s="3"/>
      <c r="AN1644" s="3"/>
      <c r="AO1644" s="3"/>
      <c r="AP1644" s="3"/>
      <c r="AQ1644" s="3"/>
      <c r="AR1644" s="3"/>
      <c r="AS1644" s="3"/>
      <c r="AT1644" s="3"/>
      <c r="AU1644" s="3"/>
      <c r="AV1644" s="3"/>
      <c r="AW1644" s="3"/>
      <c r="AX1644" s="3"/>
      <c r="AY1644" s="3"/>
      <c r="AZ1644" s="3"/>
      <c r="BA1644" s="3"/>
      <c r="BB1644" s="3"/>
      <c r="BC1644" s="3"/>
      <c r="BD1644" s="3"/>
    </row>
    <row r="1645" spans="1:56" hidden="1">
      <c r="A1645" s="3"/>
      <c r="B1645" s="3"/>
      <c r="C1645" s="3"/>
      <c r="D1645" s="3"/>
      <c r="E1645" s="3"/>
      <c r="F1645" s="3"/>
      <c r="G1645" s="3"/>
      <c r="H1645" s="3"/>
      <c r="I1645" s="3"/>
      <c r="J1645" s="3"/>
      <c r="K1645" s="3"/>
      <c r="L1645" s="3"/>
      <c r="M1645" s="3"/>
      <c r="N1645" s="3"/>
      <c r="O1645" s="3"/>
      <c r="P1645" s="3"/>
      <c r="Q1645" s="3"/>
      <c r="R1645" s="3"/>
      <c r="S1645" s="3"/>
      <c r="T1645" s="3"/>
      <c r="U1645" s="3"/>
      <c r="V1645" s="3"/>
      <c r="W1645" s="3"/>
      <c r="X1645" s="3"/>
      <c r="Y1645" s="3"/>
      <c r="Z1645" s="3"/>
      <c r="AA1645" s="3"/>
      <c r="AB1645" s="3"/>
      <c r="AC1645" s="3"/>
      <c r="AD1645" s="3"/>
      <c r="AE1645" s="3"/>
      <c r="AF1645" s="3"/>
      <c r="AG1645" s="3"/>
      <c r="AH1645" s="3"/>
      <c r="AI1645" s="3"/>
      <c r="AJ1645" s="3"/>
      <c r="AK1645" s="3"/>
      <c r="AL1645" s="3"/>
      <c r="AM1645" s="3"/>
      <c r="AN1645" s="3"/>
      <c r="AO1645" s="3"/>
      <c r="AP1645" s="3"/>
      <c r="AQ1645" s="3"/>
      <c r="AR1645" s="3"/>
      <c r="AS1645" s="3"/>
      <c r="AT1645" s="3"/>
      <c r="AU1645" s="3"/>
      <c r="AV1645" s="3"/>
      <c r="AW1645" s="3"/>
      <c r="AX1645" s="3"/>
      <c r="AY1645" s="3"/>
      <c r="AZ1645" s="3"/>
      <c r="BA1645" s="3"/>
      <c r="BB1645" s="3"/>
      <c r="BC1645" s="3"/>
      <c r="BD1645" s="3"/>
    </row>
    <row r="1646" spans="1:56" hidden="1">
      <c r="A1646" s="3"/>
      <c r="B1646" s="3"/>
      <c r="C1646" s="3"/>
      <c r="D1646" s="3"/>
      <c r="E1646" s="3"/>
      <c r="F1646" s="3"/>
      <c r="G1646" s="3"/>
      <c r="H1646" s="3"/>
      <c r="I1646" s="3"/>
      <c r="J1646" s="3"/>
      <c r="K1646" s="3"/>
      <c r="L1646" s="3"/>
      <c r="M1646" s="3"/>
      <c r="N1646" s="3"/>
      <c r="O1646" s="3"/>
      <c r="P1646" s="3"/>
      <c r="Q1646" s="3"/>
      <c r="R1646" s="3"/>
      <c r="S1646" s="3"/>
      <c r="T1646" s="3"/>
      <c r="U1646" s="3"/>
      <c r="V1646" s="3"/>
      <c r="W1646" s="3"/>
      <c r="X1646" s="3"/>
      <c r="Y1646" s="3"/>
      <c r="Z1646" s="3"/>
      <c r="AA1646" s="3"/>
      <c r="AB1646" s="3"/>
      <c r="AC1646" s="3"/>
      <c r="AD1646" s="3"/>
      <c r="AE1646" s="3"/>
      <c r="AF1646" s="3"/>
      <c r="AG1646" s="3"/>
      <c r="AH1646" s="3"/>
      <c r="AI1646" s="3"/>
      <c r="AJ1646" s="3"/>
      <c r="AK1646" s="3"/>
      <c r="AL1646" s="3"/>
      <c r="AM1646" s="3"/>
      <c r="AN1646" s="3"/>
      <c r="AO1646" s="3"/>
      <c r="AP1646" s="3"/>
      <c r="AQ1646" s="3"/>
      <c r="AR1646" s="3"/>
      <c r="AS1646" s="3"/>
      <c r="AT1646" s="3"/>
      <c r="AU1646" s="3"/>
      <c r="AV1646" s="3"/>
      <c r="AW1646" s="3"/>
      <c r="AX1646" s="3"/>
      <c r="AY1646" s="3"/>
      <c r="AZ1646" s="3"/>
      <c r="BA1646" s="3"/>
      <c r="BB1646" s="3"/>
      <c r="BC1646" s="3"/>
      <c r="BD1646" s="3"/>
    </row>
    <row r="1647" spans="1:56" hidden="1">
      <c r="A1647" s="3"/>
      <c r="B1647" s="3"/>
      <c r="C1647" s="3"/>
      <c r="D1647" s="3"/>
      <c r="E1647" s="3"/>
      <c r="F1647" s="3"/>
      <c r="G1647" s="3"/>
      <c r="H1647" s="3"/>
      <c r="I1647" s="3"/>
      <c r="J1647" s="3"/>
      <c r="K1647" s="3"/>
      <c r="L1647" s="3"/>
      <c r="M1647" s="3"/>
      <c r="N1647" s="3"/>
      <c r="O1647" s="3"/>
      <c r="P1647" s="3"/>
      <c r="Q1647" s="3"/>
      <c r="R1647" s="3"/>
      <c r="S1647" s="3"/>
      <c r="T1647" s="3"/>
      <c r="U1647" s="3"/>
      <c r="V1647" s="3"/>
      <c r="W1647" s="3"/>
      <c r="X1647" s="3"/>
      <c r="Y1647" s="3"/>
      <c r="Z1647" s="3"/>
      <c r="AA1647" s="3"/>
      <c r="AB1647" s="3"/>
      <c r="AC1647" s="3"/>
      <c r="AD1647" s="3"/>
      <c r="AE1647" s="3"/>
      <c r="AF1647" s="3"/>
      <c r="AG1647" s="3"/>
      <c r="AH1647" s="3"/>
      <c r="AI1647" s="3"/>
      <c r="AJ1647" s="3"/>
      <c r="AK1647" s="3"/>
      <c r="AL1647" s="3"/>
      <c r="AM1647" s="3"/>
      <c r="AN1647" s="3"/>
      <c r="AO1647" s="3"/>
      <c r="AP1647" s="3"/>
      <c r="AQ1647" s="3"/>
      <c r="AR1647" s="3"/>
      <c r="AS1647" s="3"/>
      <c r="AT1647" s="3"/>
      <c r="AU1647" s="3"/>
      <c r="AV1647" s="3"/>
      <c r="AW1647" s="3"/>
      <c r="AX1647" s="3"/>
      <c r="AY1647" s="3"/>
      <c r="AZ1647" s="3"/>
      <c r="BA1647" s="3"/>
      <c r="BB1647" s="3"/>
      <c r="BC1647" s="3"/>
      <c r="BD1647" s="3"/>
    </row>
    <row r="1648" spans="1:56" hidden="1">
      <c r="A1648" s="3"/>
      <c r="B1648" s="3"/>
      <c r="C1648" s="3"/>
      <c r="D1648" s="3"/>
      <c r="E1648" s="3"/>
      <c r="F1648" s="3"/>
      <c r="G1648" s="3"/>
      <c r="H1648" s="3"/>
      <c r="I1648" s="3"/>
      <c r="J1648" s="3"/>
      <c r="K1648" s="3"/>
      <c r="L1648" s="3"/>
      <c r="M1648" s="3"/>
      <c r="N1648" s="3"/>
      <c r="O1648" s="3"/>
      <c r="P1648" s="3"/>
      <c r="Q1648" s="3"/>
      <c r="R1648" s="3"/>
      <c r="S1648" s="3"/>
      <c r="T1648" s="3"/>
      <c r="U1648" s="3"/>
      <c r="V1648" s="3"/>
      <c r="W1648" s="3"/>
      <c r="X1648" s="3"/>
      <c r="Y1648" s="3"/>
      <c r="Z1648" s="3"/>
      <c r="AA1648" s="3"/>
      <c r="AB1648" s="3"/>
      <c r="AC1648" s="3"/>
      <c r="AD1648" s="3"/>
      <c r="AE1648" s="3"/>
      <c r="AF1648" s="3"/>
      <c r="AG1648" s="3"/>
      <c r="AH1648" s="3"/>
      <c r="AI1648" s="3"/>
      <c r="AJ1648" s="3"/>
      <c r="AK1648" s="3"/>
      <c r="AL1648" s="3"/>
      <c r="AM1648" s="3"/>
      <c r="AN1648" s="3"/>
      <c r="AO1648" s="3"/>
      <c r="AP1648" s="3"/>
      <c r="AQ1648" s="3"/>
      <c r="AR1648" s="3"/>
      <c r="AS1648" s="3"/>
      <c r="AT1648" s="3"/>
      <c r="AU1648" s="3"/>
      <c r="AV1648" s="3"/>
      <c r="AW1648" s="3"/>
      <c r="AX1648" s="3"/>
      <c r="AY1648" s="3"/>
      <c r="AZ1648" s="3"/>
      <c r="BA1648" s="3"/>
      <c r="BB1648" s="3"/>
      <c r="BC1648" s="3"/>
      <c r="BD1648" s="3"/>
    </row>
    <row r="1649" spans="1:56" hidden="1">
      <c r="A1649" s="3"/>
      <c r="B1649" s="3"/>
      <c r="C1649" s="3"/>
      <c r="D1649" s="3"/>
      <c r="E1649" s="3"/>
      <c r="F1649" s="3"/>
      <c r="G1649" s="3"/>
      <c r="H1649" s="3"/>
      <c r="I1649" s="3"/>
      <c r="J1649" s="3"/>
      <c r="K1649" s="3"/>
      <c r="L1649" s="3"/>
      <c r="M1649" s="3"/>
      <c r="N1649" s="3"/>
      <c r="O1649" s="3"/>
      <c r="P1649" s="3"/>
      <c r="Q1649" s="3"/>
      <c r="R1649" s="3"/>
      <c r="S1649" s="3"/>
      <c r="T1649" s="3"/>
      <c r="U1649" s="3"/>
      <c r="V1649" s="3"/>
      <c r="W1649" s="3"/>
      <c r="X1649" s="3"/>
      <c r="Y1649" s="3"/>
      <c r="Z1649" s="3"/>
      <c r="AA1649" s="3"/>
      <c r="AB1649" s="3"/>
      <c r="AC1649" s="3"/>
      <c r="AD1649" s="3"/>
      <c r="AE1649" s="3"/>
      <c r="AF1649" s="3"/>
      <c r="AG1649" s="3"/>
      <c r="AH1649" s="3"/>
      <c r="AI1649" s="3"/>
      <c r="AJ1649" s="3"/>
      <c r="AK1649" s="3"/>
      <c r="AL1649" s="3"/>
      <c r="AM1649" s="3"/>
      <c r="AN1649" s="3"/>
      <c r="AO1649" s="3"/>
      <c r="AP1649" s="3"/>
      <c r="AQ1649" s="3"/>
      <c r="AR1649" s="3"/>
      <c r="AS1649" s="3"/>
      <c r="AT1649" s="3"/>
      <c r="AU1649" s="3"/>
      <c r="AV1649" s="3"/>
      <c r="AW1649" s="3"/>
      <c r="AX1649" s="3"/>
      <c r="AY1649" s="3"/>
      <c r="AZ1649" s="3"/>
      <c r="BA1649" s="3"/>
      <c r="BB1649" s="3"/>
      <c r="BC1649" s="3"/>
      <c r="BD1649" s="3"/>
    </row>
    <row r="1650" spans="1:56" hidden="1">
      <c r="A1650" s="3"/>
      <c r="B1650" s="3"/>
      <c r="C1650" s="3"/>
      <c r="D1650" s="3"/>
      <c r="E1650" s="3"/>
      <c r="F1650" s="3"/>
      <c r="G1650" s="3"/>
      <c r="H1650" s="3"/>
      <c r="I1650" s="3"/>
      <c r="J1650" s="3"/>
      <c r="K1650" s="3"/>
      <c r="L1650" s="3"/>
      <c r="M1650" s="3"/>
      <c r="N1650" s="3"/>
      <c r="O1650" s="3"/>
      <c r="P1650" s="3"/>
      <c r="Q1650" s="3"/>
      <c r="R1650" s="3"/>
      <c r="S1650" s="3"/>
      <c r="T1650" s="3"/>
      <c r="U1650" s="3"/>
      <c r="V1650" s="3"/>
      <c r="W1650" s="3"/>
      <c r="X1650" s="3"/>
      <c r="Y1650" s="3"/>
      <c r="Z1650" s="3"/>
      <c r="AA1650" s="3"/>
      <c r="AB1650" s="3"/>
      <c r="AC1650" s="3"/>
      <c r="AD1650" s="3"/>
      <c r="AE1650" s="3"/>
      <c r="AF1650" s="3"/>
      <c r="AG1650" s="3"/>
      <c r="AH1650" s="3"/>
      <c r="AI1650" s="3"/>
      <c r="AJ1650" s="3"/>
      <c r="AK1650" s="3"/>
      <c r="AL1650" s="3"/>
      <c r="AM1650" s="3"/>
      <c r="AN1650" s="3"/>
      <c r="AO1650" s="3"/>
      <c r="AP1650" s="3"/>
      <c r="AQ1650" s="3"/>
      <c r="AR1650" s="3"/>
      <c r="AS1650" s="3"/>
      <c r="AT1650" s="3"/>
      <c r="AU1650" s="3"/>
      <c r="AV1650" s="3"/>
      <c r="AW1650" s="3"/>
      <c r="AX1650" s="3"/>
      <c r="AY1650" s="3"/>
      <c r="AZ1650" s="3"/>
      <c r="BA1650" s="3"/>
      <c r="BB1650" s="3"/>
      <c r="BC1650" s="3"/>
      <c r="BD1650" s="3"/>
    </row>
    <row r="1651" spans="1:56" hidden="1">
      <c r="A1651" s="3"/>
      <c r="B1651" s="3"/>
      <c r="C1651" s="3"/>
      <c r="D1651" s="3"/>
      <c r="E1651" s="3"/>
      <c r="F1651" s="3"/>
      <c r="G1651" s="3"/>
      <c r="H1651" s="3"/>
      <c r="I1651" s="3"/>
      <c r="J1651" s="3"/>
      <c r="K1651" s="3"/>
      <c r="L1651" s="3"/>
      <c r="M1651" s="3"/>
      <c r="N1651" s="3"/>
      <c r="O1651" s="3"/>
      <c r="P1651" s="3"/>
      <c r="Q1651" s="3"/>
      <c r="R1651" s="3"/>
      <c r="S1651" s="3"/>
      <c r="T1651" s="3"/>
      <c r="U1651" s="3"/>
      <c r="V1651" s="3"/>
      <c r="W1651" s="3"/>
      <c r="X1651" s="3"/>
      <c r="Y1651" s="3"/>
      <c r="Z1651" s="3"/>
      <c r="AA1651" s="3"/>
      <c r="AB1651" s="3"/>
      <c r="AC1651" s="3"/>
      <c r="AD1651" s="3"/>
      <c r="AE1651" s="3"/>
      <c r="AF1651" s="3"/>
      <c r="AG1651" s="3"/>
      <c r="AH1651" s="3"/>
      <c r="AI1651" s="3"/>
      <c r="AJ1651" s="3"/>
      <c r="AK1651" s="3"/>
      <c r="AL1651" s="3"/>
      <c r="AM1651" s="3"/>
      <c r="AN1651" s="3"/>
      <c r="AO1651" s="3"/>
      <c r="AP1651" s="3"/>
      <c r="AQ1651" s="3"/>
      <c r="AR1651" s="3"/>
      <c r="AS1651" s="3"/>
      <c r="AT1651" s="3"/>
      <c r="AU1651" s="3"/>
      <c r="AV1651" s="3"/>
      <c r="AW1651" s="3"/>
      <c r="AX1651" s="3"/>
      <c r="AY1651" s="3"/>
      <c r="AZ1651" s="3"/>
      <c r="BA1651" s="3"/>
      <c r="BB1651" s="3"/>
      <c r="BC1651" s="3"/>
      <c r="BD1651" s="3"/>
    </row>
    <row r="1652" spans="1:56" hidden="1">
      <c r="A1652" s="3"/>
      <c r="B1652" s="3"/>
      <c r="C1652" s="3"/>
      <c r="D1652" s="3"/>
      <c r="E1652" s="3"/>
      <c r="F1652" s="3"/>
      <c r="G1652" s="3"/>
      <c r="H1652" s="3"/>
      <c r="I1652" s="3"/>
      <c r="J1652" s="3"/>
      <c r="K1652" s="3"/>
      <c r="L1652" s="3"/>
      <c r="M1652" s="3"/>
      <c r="N1652" s="3"/>
      <c r="O1652" s="3"/>
      <c r="P1652" s="3"/>
      <c r="Q1652" s="3"/>
      <c r="R1652" s="3"/>
      <c r="S1652" s="3"/>
      <c r="T1652" s="3"/>
      <c r="U1652" s="3"/>
      <c r="V1652" s="3"/>
      <c r="W1652" s="3"/>
      <c r="X1652" s="3"/>
      <c r="Y1652" s="3"/>
      <c r="Z1652" s="3"/>
      <c r="AA1652" s="3"/>
      <c r="AB1652" s="3"/>
      <c r="AC1652" s="3"/>
      <c r="AD1652" s="3"/>
      <c r="AE1652" s="3"/>
      <c r="AF1652" s="3"/>
      <c r="AG1652" s="3"/>
      <c r="AH1652" s="3"/>
      <c r="AI1652" s="3"/>
      <c r="AJ1652" s="3"/>
      <c r="AK1652" s="3"/>
      <c r="AL1652" s="3"/>
      <c r="AM1652" s="3"/>
      <c r="AN1652" s="3"/>
      <c r="AO1652" s="3"/>
      <c r="AP1652" s="3"/>
      <c r="AQ1652" s="3"/>
      <c r="AR1652" s="3"/>
      <c r="AS1652" s="3"/>
      <c r="AT1652" s="3"/>
      <c r="AU1652" s="3"/>
      <c r="AV1652" s="3"/>
      <c r="AW1652" s="3"/>
      <c r="AX1652" s="3"/>
      <c r="AY1652" s="3"/>
      <c r="AZ1652" s="3"/>
      <c r="BA1652" s="3"/>
      <c r="BB1652" s="3"/>
      <c r="BC1652" s="3"/>
      <c r="BD1652" s="3"/>
    </row>
    <row r="1653" spans="1:56" hidden="1">
      <c r="A1653" s="3"/>
      <c r="B1653" s="3"/>
      <c r="C1653" s="3"/>
      <c r="D1653" s="3"/>
      <c r="E1653" s="3"/>
      <c r="F1653" s="3"/>
      <c r="G1653" s="3"/>
      <c r="H1653" s="3"/>
      <c r="I1653" s="3"/>
      <c r="J1653" s="3"/>
      <c r="K1653" s="3"/>
      <c r="L1653" s="3"/>
      <c r="M1653" s="3"/>
      <c r="N1653" s="3"/>
      <c r="O1653" s="3"/>
      <c r="P1653" s="3"/>
      <c r="Q1653" s="3"/>
      <c r="R1653" s="3"/>
      <c r="S1653" s="3"/>
      <c r="T1653" s="3"/>
      <c r="U1653" s="3"/>
      <c r="V1653" s="3"/>
      <c r="W1653" s="3"/>
      <c r="X1653" s="3"/>
      <c r="Y1653" s="3"/>
      <c r="Z1653" s="3"/>
      <c r="AA1653" s="3"/>
      <c r="AB1653" s="3"/>
      <c r="AC1653" s="3"/>
      <c r="AD1653" s="3"/>
      <c r="AE1653" s="3"/>
      <c r="AF1653" s="3"/>
      <c r="AG1653" s="3"/>
      <c r="AH1653" s="3"/>
      <c r="AI1653" s="3"/>
      <c r="AJ1653" s="3"/>
      <c r="AK1653" s="3"/>
      <c r="AL1653" s="3"/>
      <c r="AM1653" s="3"/>
      <c r="AN1653" s="3"/>
      <c r="AO1653" s="3"/>
      <c r="AP1653" s="3"/>
      <c r="AQ1653" s="3"/>
      <c r="AR1653" s="3"/>
      <c r="AS1653" s="3"/>
      <c r="AT1653" s="3"/>
      <c r="AU1653" s="3"/>
      <c r="AV1653" s="3"/>
      <c r="AW1653" s="3"/>
      <c r="AX1653" s="3"/>
      <c r="AY1653" s="3"/>
      <c r="AZ1653" s="3"/>
      <c r="BA1653" s="3"/>
      <c r="BB1653" s="3"/>
      <c r="BC1653" s="3"/>
      <c r="BD1653" s="3"/>
    </row>
    <row r="1654" spans="1:56" hidden="1">
      <c r="A1654" s="3"/>
      <c r="B1654" s="3"/>
      <c r="C1654" s="3"/>
      <c r="D1654" s="3"/>
      <c r="E1654" s="3"/>
      <c r="F1654" s="3"/>
      <c r="G1654" s="3"/>
      <c r="H1654" s="3"/>
      <c r="I1654" s="3"/>
      <c r="J1654" s="3"/>
      <c r="K1654" s="3"/>
      <c r="L1654" s="3"/>
      <c r="M1654" s="3"/>
      <c r="N1654" s="3"/>
      <c r="O1654" s="3"/>
      <c r="P1654" s="3"/>
      <c r="Q1654" s="3"/>
      <c r="R1654" s="3"/>
      <c r="S1654" s="3"/>
      <c r="T1654" s="3"/>
      <c r="U1654" s="3"/>
      <c r="V1654" s="3"/>
      <c r="W1654" s="3"/>
      <c r="X1654" s="3"/>
      <c r="Y1654" s="3"/>
      <c r="Z1654" s="3"/>
      <c r="AA1654" s="3"/>
      <c r="AB1654" s="3"/>
      <c r="AC1654" s="3"/>
      <c r="AD1654" s="3"/>
      <c r="AE1654" s="3"/>
      <c r="AF1654" s="3"/>
      <c r="AG1654" s="3"/>
      <c r="AH1654" s="3"/>
      <c r="AI1654" s="3"/>
      <c r="AJ1654" s="3"/>
      <c r="AK1654" s="3"/>
      <c r="AL1654" s="3"/>
      <c r="AM1654" s="3"/>
      <c r="AN1654" s="3"/>
      <c r="AO1654" s="3"/>
      <c r="AP1654" s="3"/>
      <c r="AQ1654" s="3"/>
      <c r="AR1654" s="3"/>
      <c r="AS1654" s="3"/>
      <c r="AT1654" s="3"/>
      <c r="AU1654" s="3"/>
      <c r="AV1654" s="3"/>
      <c r="AW1654" s="3"/>
      <c r="AX1654" s="3"/>
      <c r="AY1654" s="3"/>
      <c r="AZ1654" s="3"/>
      <c r="BA1654" s="3"/>
      <c r="BB1654" s="3"/>
      <c r="BC1654" s="3"/>
      <c r="BD1654" s="3"/>
    </row>
    <row r="1655" spans="1:56" hidden="1">
      <c r="A1655" s="3"/>
      <c r="B1655" s="3"/>
      <c r="C1655" s="3"/>
      <c r="D1655" s="3"/>
      <c r="E1655" s="3"/>
      <c r="F1655" s="3"/>
      <c r="G1655" s="3"/>
      <c r="H1655" s="3"/>
      <c r="I1655" s="3"/>
      <c r="J1655" s="3"/>
      <c r="K1655" s="3"/>
      <c r="L1655" s="3"/>
      <c r="M1655" s="3"/>
      <c r="N1655" s="3"/>
      <c r="O1655" s="3"/>
      <c r="P1655" s="3"/>
      <c r="Q1655" s="3"/>
      <c r="R1655" s="3"/>
      <c r="S1655" s="3"/>
      <c r="T1655" s="3"/>
      <c r="U1655" s="3"/>
      <c r="V1655" s="3"/>
      <c r="W1655" s="3"/>
      <c r="X1655" s="3"/>
      <c r="Y1655" s="3"/>
      <c r="Z1655" s="3"/>
      <c r="AA1655" s="3"/>
      <c r="AB1655" s="3"/>
      <c r="AC1655" s="3"/>
      <c r="AD1655" s="3"/>
      <c r="AE1655" s="3"/>
      <c r="AF1655" s="3"/>
      <c r="AG1655" s="3"/>
      <c r="AH1655" s="3"/>
      <c r="AI1655" s="3"/>
      <c r="AJ1655" s="3"/>
      <c r="AK1655" s="3"/>
      <c r="AL1655" s="3"/>
      <c r="AM1655" s="3"/>
      <c r="AN1655" s="3"/>
      <c r="AO1655" s="3"/>
      <c r="AP1655" s="3"/>
      <c r="AQ1655" s="3"/>
      <c r="AR1655" s="3"/>
      <c r="AS1655" s="3"/>
      <c r="AT1655" s="3"/>
      <c r="AU1655" s="3"/>
      <c r="AV1655" s="3"/>
      <c r="AW1655" s="3"/>
      <c r="AX1655" s="3"/>
      <c r="AY1655" s="3"/>
      <c r="AZ1655" s="3"/>
      <c r="BA1655" s="3"/>
      <c r="BB1655" s="3"/>
      <c r="BC1655" s="3"/>
      <c r="BD1655" s="3"/>
    </row>
    <row r="1656" spans="1:56" hidden="1">
      <c r="A1656" s="3"/>
      <c r="B1656" s="3"/>
      <c r="C1656" s="3"/>
      <c r="D1656" s="3"/>
      <c r="E1656" s="3"/>
      <c r="F1656" s="3"/>
      <c r="G1656" s="3"/>
      <c r="H1656" s="3"/>
      <c r="I1656" s="3"/>
      <c r="J1656" s="3"/>
      <c r="K1656" s="3"/>
      <c r="L1656" s="3"/>
      <c r="M1656" s="3"/>
      <c r="N1656" s="3"/>
      <c r="O1656" s="3"/>
      <c r="P1656" s="3"/>
      <c r="Q1656" s="3"/>
      <c r="R1656" s="3"/>
      <c r="S1656" s="3"/>
      <c r="T1656" s="3"/>
      <c r="U1656" s="3"/>
      <c r="V1656" s="3"/>
      <c r="W1656" s="3"/>
      <c r="X1656" s="3"/>
      <c r="Y1656" s="3"/>
      <c r="Z1656" s="3"/>
      <c r="AA1656" s="3"/>
      <c r="AB1656" s="3"/>
      <c r="AC1656" s="3"/>
      <c r="AD1656" s="3"/>
      <c r="AE1656" s="3"/>
      <c r="AF1656" s="3"/>
      <c r="AG1656" s="3"/>
      <c r="AH1656" s="3"/>
      <c r="AI1656" s="3"/>
      <c r="AJ1656" s="3"/>
      <c r="AK1656" s="3"/>
      <c r="AL1656" s="3"/>
      <c r="AM1656" s="3"/>
      <c r="AN1656" s="3"/>
      <c r="AO1656" s="3"/>
      <c r="AP1656" s="3"/>
      <c r="AQ1656" s="3"/>
      <c r="AR1656" s="3"/>
      <c r="AS1656" s="3"/>
      <c r="AT1656" s="3"/>
      <c r="AU1656" s="3"/>
      <c r="AV1656" s="3"/>
      <c r="AW1656" s="3"/>
      <c r="AX1656" s="3"/>
      <c r="AY1656" s="3"/>
      <c r="AZ1656" s="3"/>
      <c r="BA1656" s="3"/>
      <c r="BB1656" s="3"/>
      <c r="BC1656" s="3"/>
      <c r="BD1656" s="3"/>
    </row>
    <row r="1657" spans="1:56" hidden="1">
      <c r="A1657" s="3"/>
      <c r="B1657" s="3"/>
      <c r="C1657" s="3"/>
      <c r="D1657" s="3"/>
      <c r="E1657" s="3"/>
      <c r="F1657" s="3"/>
      <c r="G1657" s="3"/>
      <c r="H1657" s="3"/>
      <c r="I1657" s="3"/>
      <c r="J1657" s="3"/>
      <c r="K1657" s="3"/>
      <c r="L1657" s="3"/>
      <c r="M1657" s="3"/>
      <c r="N1657" s="3"/>
      <c r="O1657" s="3"/>
      <c r="P1657" s="3"/>
      <c r="Q1657" s="3"/>
      <c r="R1657" s="3"/>
      <c r="S1657" s="3"/>
      <c r="T1657" s="3"/>
      <c r="U1657" s="3"/>
      <c r="V1657" s="3"/>
      <c r="W1657" s="3"/>
      <c r="X1657" s="3"/>
      <c r="Y1657" s="3"/>
      <c r="Z1657" s="3"/>
      <c r="AA1657" s="3"/>
      <c r="AB1657" s="3"/>
      <c r="AC1657" s="3"/>
      <c r="AD1657" s="3"/>
      <c r="AE1657" s="3"/>
      <c r="AF1657" s="3"/>
      <c r="AG1657" s="3"/>
      <c r="AH1657" s="3"/>
      <c r="AI1657" s="3"/>
      <c r="AJ1657" s="3"/>
      <c r="AK1657" s="3"/>
      <c r="AL1657" s="3"/>
      <c r="AM1657" s="3"/>
      <c r="AN1657" s="3"/>
      <c r="AO1657" s="3"/>
      <c r="AP1657" s="3"/>
      <c r="AQ1657" s="3"/>
      <c r="AR1657" s="3"/>
      <c r="AS1657" s="3"/>
      <c r="AT1657" s="3"/>
      <c r="AU1657" s="3"/>
      <c r="AV1657" s="3"/>
      <c r="AW1657" s="3"/>
      <c r="AX1657" s="3"/>
      <c r="AY1657" s="3"/>
      <c r="AZ1657" s="3"/>
      <c r="BA1657" s="3"/>
      <c r="BB1657" s="3"/>
      <c r="BC1657" s="3"/>
      <c r="BD1657" s="3"/>
    </row>
    <row r="1658" spans="1:56" hidden="1">
      <c r="A1658" s="3"/>
      <c r="B1658" s="3"/>
      <c r="C1658" s="3"/>
      <c r="D1658" s="3"/>
      <c r="E1658" s="3"/>
      <c r="F1658" s="3"/>
      <c r="G1658" s="3"/>
      <c r="H1658" s="3"/>
      <c r="I1658" s="3"/>
      <c r="J1658" s="3"/>
      <c r="K1658" s="3"/>
      <c r="L1658" s="3"/>
      <c r="M1658" s="3"/>
      <c r="N1658" s="3"/>
      <c r="O1658" s="3"/>
      <c r="P1658" s="3"/>
      <c r="Q1658" s="3"/>
      <c r="R1658" s="3"/>
      <c r="S1658" s="3"/>
      <c r="T1658" s="3"/>
      <c r="U1658" s="3"/>
      <c r="V1658" s="3"/>
      <c r="W1658" s="3"/>
      <c r="X1658" s="3"/>
      <c r="Y1658" s="3"/>
      <c r="Z1658" s="3"/>
      <c r="AA1658" s="3"/>
      <c r="AB1658" s="3"/>
      <c r="AC1658" s="3"/>
      <c r="AD1658" s="3"/>
      <c r="AE1658" s="3"/>
      <c r="AF1658" s="3"/>
      <c r="AG1658" s="3"/>
      <c r="AH1658" s="3"/>
      <c r="AI1658" s="3"/>
      <c r="AJ1658" s="3"/>
      <c r="AK1658" s="3"/>
      <c r="AL1658" s="3"/>
      <c r="AM1658" s="3"/>
      <c r="AN1658" s="3"/>
      <c r="AO1658" s="3"/>
      <c r="AP1658" s="3"/>
      <c r="AQ1658" s="3"/>
      <c r="AR1658" s="3"/>
      <c r="AS1658" s="3"/>
      <c r="AT1658" s="3"/>
      <c r="AU1658" s="3"/>
      <c r="AV1658" s="3"/>
      <c r="AW1658" s="3"/>
      <c r="AX1658" s="3"/>
      <c r="AY1658" s="3"/>
      <c r="AZ1658" s="3"/>
      <c r="BA1658" s="3"/>
      <c r="BB1658" s="3"/>
      <c r="BC1658" s="3"/>
      <c r="BD1658" s="3"/>
    </row>
    <row r="1659" spans="1:56" hidden="1">
      <c r="A1659" s="3"/>
      <c r="B1659" s="3"/>
      <c r="C1659" s="3"/>
      <c r="D1659" s="3"/>
      <c r="E1659" s="3"/>
      <c r="F1659" s="3"/>
      <c r="G1659" s="3"/>
      <c r="H1659" s="3"/>
      <c r="I1659" s="3"/>
      <c r="J1659" s="3"/>
      <c r="K1659" s="3"/>
      <c r="L1659" s="3"/>
      <c r="M1659" s="3"/>
      <c r="N1659" s="3"/>
      <c r="O1659" s="3"/>
      <c r="P1659" s="3"/>
      <c r="Q1659" s="3"/>
      <c r="R1659" s="3"/>
      <c r="S1659" s="3"/>
      <c r="T1659" s="3"/>
      <c r="U1659" s="3"/>
      <c r="V1659" s="3"/>
      <c r="W1659" s="3"/>
      <c r="X1659" s="3"/>
      <c r="Y1659" s="3"/>
      <c r="Z1659" s="3"/>
      <c r="AA1659" s="3"/>
      <c r="AB1659" s="3"/>
      <c r="AC1659" s="3"/>
      <c r="AD1659" s="3"/>
      <c r="AE1659" s="3"/>
      <c r="AF1659" s="3"/>
      <c r="AG1659" s="3"/>
      <c r="AH1659" s="3"/>
      <c r="AI1659" s="3"/>
      <c r="AJ1659" s="3"/>
      <c r="AK1659" s="3"/>
      <c r="AL1659" s="3"/>
      <c r="AM1659" s="3"/>
      <c r="AN1659" s="3"/>
      <c r="AO1659" s="3"/>
      <c r="AP1659" s="3"/>
      <c r="AQ1659" s="3"/>
      <c r="AR1659" s="3"/>
      <c r="AS1659" s="3"/>
      <c r="AT1659" s="3"/>
      <c r="AU1659" s="3"/>
      <c r="AV1659" s="3"/>
      <c r="AW1659" s="3"/>
      <c r="AX1659" s="3"/>
      <c r="AY1659" s="3"/>
      <c r="AZ1659" s="3"/>
      <c r="BA1659" s="3"/>
      <c r="BB1659" s="3"/>
      <c r="BC1659" s="3"/>
      <c r="BD1659" s="3"/>
    </row>
    <row r="1660" spans="1:56" hidden="1">
      <c r="A1660" s="3"/>
      <c r="B1660" s="3"/>
      <c r="C1660" s="3"/>
      <c r="D1660" s="3"/>
      <c r="E1660" s="3"/>
      <c r="F1660" s="3"/>
      <c r="G1660" s="3"/>
      <c r="H1660" s="3"/>
      <c r="I1660" s="3"/>
      <c r="J1660" s="3"/>
      <c r="K1660" s="3"/>
      <c r="L1660" s="3"/>
      <c r="M1660" s="3"/>
      <c r="N1660" s="3"/>
      <c r="O1660" s="3"/>
      <c r="P1660" s="3"/>
      <c r="Q1660" s="3"/>
      <c r="R1660" s="3"/>
      <c r="S1660" s="3"/>
      <c r="T1660" s="3"/>
      <c r="U1660" s="3"/>
      <c r="V1660" s="3"/>
      <c r="W1660" s="3"/>
      <c r="X1660" s="3"/>
      <c r="Y1660" s="3"/>
      <c r="Z1660" s="3"/>
      <c r="AA1660" s="3"/>
      <c r="AB1660" s="3"/>
      <c r="AC1660" s="3"/>
      <c r="AD1660" s="3"/>
      <c r="AE1660" s="3"/>
      <c r="AF1660" s="3"/>
      <c r="AG1660" s="3"/>
      <c r="AH1660" s="3"/>
      <c r="AI1660" s="3"/>
      <c r="AJ1660" s="3"/>
      <c r="AK1660" s="3"/>
      <c r="AL1660" s="3"/>
      <c r="AM1660" s="3"/>
      <c r="AN1660" s="3"/>
      <c r="AO1660" s="3"/>
      <c r="AP1660" s="3"/>
      <c r="AQ1660" s="3"/>
      <c r="AR1660" s="3"/>
      <c r="AS1660" s="3"/>
      <c r="AT1660" s="3"/>
      <c r="AU1660" s="3"/>
      <c r="AV1660" s="3"/>
      <c r="AW1660" s="3"/>
      <c r="AX1660" s="3"/>
      <c r="AY1660" s="3"/>
      <c r="AZ1660" s="3"/>
      <c r="BA1660" s="3"/>
      <c r="BB1660" s="3"/>
      <c r="BC1660" s="3"/>
      <c r="BD1660" s="3"/>
    </row>
    <row r="1661" spans="1:56" hidden="1">
      <c r="A1661" s="3"/>
      <c r="B1661" s="3"/>
      <c r="C1661" s="3"/>
      <c r="D1661" s="3"/>
      <c r="E1661" s="3"/>
      <c r="F1661" s="3"/>
      <c r="G1661" s="3"/>
      <c r="H1661" s="3"/>
      <c r="I1661" s="3"/>
      <c r="J1661" s="3"/>
      <c r="K1661" s="3"/>
      <c r="L1661" s="3"/>
      <c r="M1661" s="3"/>
      <c r="N1661" s="3"/>
      <c r="O1661" s="3"/>
      <c r="P1661" s="3"/>
      <c r="Q1661" s="3"/>
      <c r="R1661" s="3"/>
      <c r="S1661" s="3"/>
      <c r="T1661" s="3"/>
      <c r="U1661" s="3"/>
      <c r="V1661" s="3"/>
      <c r="W1661" s="3"/>
      <c r="X1661" s="3"/>
      <c r="Y1661" s="3"/>
      <c r="Z1661" s="3"/>
      <c r="AA1661" s="3"/>
      <c r="AB1661" s="3"/>
      <c r="AC1661" s="3"/>
      <c r="AD1661" s="3"/>
      <c r="AE1661" s="3"/>
      <c r="AF1661" s="3"/>
      <c r="AG1661" s="3"/>
      <c r="AH1661" s="3"/>
      <c r="AI1661" s="3"/>
      <c r="AJ1661" s="3"/>
      <c r="AK1661" s="3"/>
      <c r="AL1661" s="3"/>
      <c r="AM1661" s="3"/>
      <c r="AN1661" s="3"/>
      <c r="AO1661" s="3"/>
      <c r="AP1661" s="3"/>
      <c r="AQ1661" s="3"/>
      <c r="AR1661" s="3"/>
      <c r="AS1661" s="3"/>
      <c r="AT1661" s="3"/>
      <c r="AU1661" s="3"/>
      <c r="AV1661" s="3"/>
      <c r="AW1661" s="3"/>
      <c r="AX1661" s="3"/>
      <c r="AY1661" s="3"/>
      <c r="AZ1661" s="3"/>
      <c r="BA1661" s="3"/>
      <c r="BB1661" s="3"/>
      <c r="BC1661" s="3"/>
      <c r="BD1661" s="3"/>
    </row>
    <row r="1662" spans="1:56" hidden="1">
      <c r="A1662" s="3"/>
      <c r="B1662" s="3"/>
      <c r="C1662" s="3"/>
      <c r="D1662" s="3"/>
      <c r="E1662" s="3"/>
      <c r="F1662" s="3"/>
      <c r="G1662" s="3"/>
      <c r="H1662" s="3"/>
      <c r="I1662" s="3"/>
      <c r="J1662" s="3"/>
      <c r="K1662" s="3"/>
      <c r="L1662" s="3"/>
      <c r="M1662" s="3"/>
      <c r="N1662" s="3"/>
      <c r="O1662" s="3"/>
      <c r="P1662" s="3"/>
      <c r="Q1662" s="3"/>
      <c r="R1662" s="3"/>
      <c r="S1662" s="3"/>
      <c r="T1662" s="3"/>
      <c r="U1662" s="3"/>
      <c r="V1662" s="3"/>
      <c r="W1662" s="3"/>
      <c r="X1662" s="3"/>
      <c r="Y1662" s="3"/>
      <c r="Z1662" s="3"/>
      <c r="AA1662" s="3"/>
      <c r="AB1662" s="3"/>
      <c r="AC1662" s="3"/>
      <c r="AD1662" s="3"/>
      <c r="AE1662" s="3"/>
      <c r="AF1662" s="3"/>
      <c r="AG1662" s="3"/>
      <c r="AH1662" s="3"/>
      <c r="AI1662" s="3"/>
      <c r="AJ1662" s="3"/>
      <c r="AK1662" s="3"/>
      <c r="AL1662" s="3"/>
      <c r="AM1662" s="3"/>
      <c r="AN1662" s="3"/>
      <c r="AO1662" s="3"/>
      <c r="AP1662" s="3"/>
      <c r="AQ1662" s="3"/>
      <c r="AR1662" s="3"/>
      <c r="AS1662" s="3"/>
      <c r="AT1662" s="3"/>
      <c r="AU1662" s="3"/>
      <c r="AV1662" s="3"/>
      <c r="AW1662" s="3"/>
      <c r="AX1662" s="3"/>
      <c r="AY1662" s="3"/>
      <c r="AZ1662" s="3"/>
      <c r="BA1662" s="3"/>
      <c r="BB1662" s="3"/>
      <c r="BC1662" s="3"/>
      <c r="BD1662" s="3"/>
    </row>
    <row r="1663" spans="1:56" hidden="1">
      <c r="A1663" s="3"/>
      <c r="B1663" s="3"/>
      <c r="C1663" s="3"/>
      <c r="D1663" s="3"/>
      <c r="E1663" s="3"/>
      <c r="F1663" s="3"/>
      <c r="G1663" s="3"/>
      <c r="H1663" s="3"/>
      <c r="I1663" s="3"/>
      <c r="J1663" s="3"/>
      <c r="K1663" s="3"/>
      <c r="L1663" s="3"/>
      <c r="M1663" s="3"/>
      <c r="N1663" s="3"/>
      <c r="O1663" s="3"/>
      <c r="P1663" s="3"/>
      <c r="Q1663" s="3"/>
      <c r="R1663" s="3"/>
      <c r="S1663" s="3"/>
      <c r="T1663" s="3"/>
      <c r="U1663" s="3"/>
      <c r="V1663" s="3"/>
      <c r="W1663" s="3"/>
      <c r="X1663" s="3"/>
      <c r="Y1663" s="3"/>
      <c r="Z1663" s="3"/>
      <c r="AA1663" s="3"/>
      <c r="AB1663" s="3"/>
      <c r="AC1663" s="3"/>
      <c r="AD1663" s="3"/>
      <c r="AE1663" s="3"/>
      <c r="AF1663" s="3"/>
      <c r="AG1663" s="3"/>
      <c r="AH1663" s="3"/>
      <c r="AI1663" s="3"/>
      <c r="AJ1663" s="3"/>
      <c r="AK1663" s="3"/>
      <c r="AL1663" s="3"/>
      <c r="AM1663" s="3"/>
      <c r="AN1663" s="3"/>
      <c r="AO1663" s="3"/>
      <c r="AP1663" s="3"/>
      <c r="AQ1663" s="3"/>
      <c r="AR1663" s="3"/>
      <c r="AS1663" s="3"/>
      <c r="AT1663" s="3"/>
      <c r="AU1663" s="3"/>
      <c r="AV1663" s="3"/>
      <c r="AW1663" s="3"/>
      <c r="AX1663" s="3"/>
      <c r="AY1663" s="3"/>
      <c r="AZ1663" s="3"/>
      <c r="BA1663" s="3"/>
      <c r="BB1663" s="3"/>
      <c r="BC1663" s="3"/>
      <c r="BD1663" s="3"/>
    </row>
    <row r="1664" spans="1:56" hidden="1">
      <c r="A1664" s="3"/>
      <c r="B1664" s="3"/>
      <c r="C1664" s="3"/>
      <c r="D1664" s="3"/>
      <c r="E1664" s="3"/>
      <c r="F1664" s="3"/>
      <c r="G1664" s="3"/>
      <c r="H1664" s="3"/>
      <c r="I1664" s="3"/>
      <c r="J1664" s="3"/>
      <c r="K1664" s="3"/>
      <c r="L1664" s="3"/>
      <c r="M1664" s="3"/>
      <c r="N1664" s="3"/>
      <c r="O1664" s="3"/>
      <c r="P1664" s="3"/>
      <c r="Q1664" s="3"/>
      <c r="R1664" s="3"/>
      <c r="S1664" s="3"/>
      <c r="T1664" s="3"/>
      <c r="U1664" s="3"/>
      <c r="V1664" s="3"/>
      <c r="W1664" s="3"/>
      <c r="X1664" s="3"/>
      <c r="Y1664" s="3"/>
      <c r="Z1664" s="3"/>
      <c r="AA1664" s="3"/>
      <c r="AB1664" s="3"/>
      <c r="AC1664" s="3"/>
      <c r="AD1664" s="3"/>
      <c r="AE1664" s="3"/>
      <c r="AF1664" s="3"/>
      <c r="AG1664" s="3"/>
      <c r="AH1664" s="3"/>
      <c r="AI1664" s="3"/>
      <c r="AJ1664" s="3"/>
      <c r="AK1664" s="3"/>
      <c r="AL1664" s="3"/>
      <c r="AM1664" s="3"/>
      <c r="AN1664" s="3"/>
      <c r="AO1664" s="3"/>
      <c r="AP1664" s="3"/>
      <c r="AQ1664" s="3"/>
      <c r="AR1664" s="3"/>
      <c r="AS1664" s="3"/>
      <c r="AT1664" s="3"/>
      <c r="AU1664" s="3"/>
      <c r="AV1664" s="3"/>
      <c r="AW1664" s="3"/>
      <c r="AX1664" s="3"/>
      <c r="AY1664" s="3"/>
      <c r="AZ1664" s="3"/>
      <c r="BA1664" s="3"/>
      <c r="BB1664" s="3"/>
      <c r="BC1664" s="3"/>
      <c r="BD1664" s="3"/>
    </row>
    <row r="1665" spans="1:56" hidden="1">
      <c r="A1665" s="3"/>
      <c r="B1665" s="3"/>
      <c r="C1665" s="3"/>
      <c r="D1665" s="3"/>
      <c r="E1665" s="3"/>
      <c r="F1665" s="3"/>
      <c r="G1665" s="3"/>
      <c r="H1665" s="3"/>
      <c r="I1665" s="3"/>
      <c r="J1665" s="3"/>
      <c r="K1665" s="3"/>
      <c r="L1665" s="3"/>
      <c r="M1665" s="3"/>
      <c r="N1665" s="3"/>
      <c r="O1665" s="3"/>
      <c r="P1665" s="3"/>
      <c r="Q1665" s="3"/>
      <c r="R1665" s="3"/>
      <c r="S1665" s="3"/>
      <c r="T1665" s="3"/>
      <c r="U1665" s="3"/>
      <c r="V1665" s="3"/>
      <c r="W1665" s="3"/>
      <c r="X1665" s="3"/>
      <c r="Y1665" s="3"/>
      <c r="Z1665" s="3"/>
      <c r="AA1665" s="3"/>
      <c r="AB1665" s="3"/>
      <c r="AC1665" s="3"/>
      <c r="AD1665" s="3"/>
      <c r="AE1665" s="3"/>
      <c r="AF1665" s="3"/>
      <c r="AG1665" s="3"/>
      <c r="AH1665" s="3"/>
      <c r="AI1665" s="3"/>
      <c r="AJ1665" s="3"/>
      <c r="AK1665" s="3"/>
      <c r="AL1665" s="3"/>
      <c r="AM1665" s="3"/>
      <c r="AN1665" s="3"/>
      <c r="AO1665" s="3"/>
      <c r="AP1665" s="3"/>
      <c r="AQ1665" s="3"/>
      <c r="AR1665" s="3"/>
      <c r="AS1665" s="3"/>
      <c r="AT1665" s="3"/>
      <c r="AU1665" s="3"/>
      <c r="AV1665" s="3"/>
      <c r="AW1665" s="3"/>
      <c r="AX1665" s="3"/>
      <c r="AY1665" s="3"/>
      <c r="AZ1665" s="3"/>
      <c r="BA1665" s="3"/>
      <c r="BB1665" s="3"/>
      <c r="BC1665" s="3"/>
      <c r="BD1665" s="3"/>
    </row>
    <row r="1666" spans="1:56" hidden="1">
      <c r="A1666" s="3"/>
      <c r="B1666" s="3"/>
      <c r="C1666" s="3"/>
      <c r="D1666" s="3"/>
      <c r="E1666" s="3"/>
      <c r="F1666" s="3"/>
      <c r="G1666" s="3"/>
      <c r="H1666" s="3"/>
      <c r="I1666" s="3"/>
      <c r="J1666" s="3"/>
      <c r="K1666" s="3"/>
      <c r="L1666" s="3"/>
      <c r="M1666" s="3"/>
      <c r="N1666" s="3"/>
      <c r="O1666" s="3"/>
      <c r="P1666" s="3"/>
      <c r="Q1666" s="3"/>
      <c r="R1666" s="3"/>
      <c r="S1666" s="3"/>
      <c r="T1666" s="3"/>
      <c r="U1666" s="3"/>
      <c r="V1666" s="3"/>
      <c r="W1666" s="3"/>
      <c r="X1666" s="3"/>
      <c r="Y1666" s="3"/>
      <c r="Z1666" s="3"/>
      <c r="AA1666" s="3"/>
      <c r="AB1666" s="3"/>
      <c r="AC1666" s="3"/>
      <c r="AD1666" s="3"/>
      <c r="AE1666" s="3"/>
      <c r="AF1666" s="3"/>
      <c r="AG1666" s="3"/>
      <c r="AH1666" s="3"/>
      <c r="AI1666" s="3"/>
      <c r="AJ1666" s="3"/>
      <c r="AK1666" s="3"/>
      <c r="AL1666" s="3"/>
      <c r="AM1666" s="3"/>
      <c r="AN1666" s="3"/>
      <c r="AO1666" s="3"/>
      <c r="AP1666" s="3"/>
      <c r="AQ1666" s="3"/>
      <c r="AR1666" s="3"/>
      <c r="AS1666" s="3"/>
      <c r="AT1666" s="3"/>
      <c r="AU1666" s="3"/>
      <c r="AV1666" s="3"/>
      <c r="AW1666" s="3"/>
      <c r="AX1666" s="3"/>
      <c r="AY1666" s="3"/>
      <c r="AZ1666" s="3"/>
      <c r="BA1666" s="3"/>
      <c r="BB1666" s="3"/>
      <c r="BC1666" s="3"/>
      <c r="BD1666" s="3"/>
    </row>
    <row r="1667" spans="1:56" hidden="1">
      <c r="A1667" s="3"/>
      <c r="B1667" s="3"/>
      <c r="C1667" s="3"/>
      <c r="D1667" s="3"/>
      <c r="E1667" s="3"/>
      <c r="F1667" s="3"/>
      <c r="G1667" s="3"/>
      <c r="H1667" s="3"/>
      <c r="I1667" s="3"/>
      <c r="J1667" s="3"/>
      <c r="K1667" s="3"/>
      <c r="L1667" s="3"/>
      <c r="M1667" s="3"/>
      <c r="N1667" s="3"/>
      <c r="O1667" s="3"/>
      <c r="P1667" s="3"/>
      <c r="Q1667" s="3"/>
      <c r="R1667" s="3"/>
      <c r="S1667" s="3"/>
      <c r="T1667" s="3"/>
      <c r="U1667" s="3"/>
      <c r="V1667" s="3"/>
      <c r="W1667" s="3"/>
      <c r="X1667" s="3"/>
      <c r="Y1667" s="3"/>
      <c r="Z1667" s="3"/>
      <c r="AA1667" s="3"/>
      <c r="AB1667" s="3"/>
      <c r="AC1667" s="3"/>
      <c r="AD1667" s="3"/>
      <c r="AE1667" s="3"/>
      <c r="AF1667" s="3"/>
      <c r="AG1667" s="3"/>
      <c r="AH1667" s="3"/>
      <c r="AI1667" s="3"/>
      <c r="AJ1667" s="3"/>
      <c r="AK1667" s="3"/>
      <c r="AL1667" s="3"/>
      <c r="AM1667" s="3"/>
      <c r="AN1667" s="3"/>
      <c r="AO1667" s="3"/>
      <c r="AP1667" s="3"/>
      <c r="AQ1667" s="3"/>
      <c r="AR1667" s="3"/>
      <c r="AS1667" s="3"/>
      <c r="AT1667" s="3"/>
      <c r="AU1667" s="3"/>
      <c r="AV1667" s="3"/>
      <c r="AW1667" s="3"/>
      <c r="AX1667" s="3"/>
      <c r="AY1667" s="3"/>
      <c r="AZ1667" s="3"/>
      <c r="BA1667" s="3"/>
      <c r="BB1667" s="3"/>
      <c r="BC1667" s="3"/>
      <c r="BD1667" s="3"/>
    </row>
    <row r="1668" spans="1:56" hidden="1">
      <c r="A1668" s="3"/>
      <c r="B1668" s="3"/>
      <c r="C1668" s="3"/>
      <c r="D1668" s="3"/>
      <c r="E1668" s="3"/>
      <c r="F1668" s="3"/>
      <c r="G1668" s="3"/>
      <c r="H1668" s="3"/>
      <c r="I1668" s="3"/>
      <c r="J1668" s="3"/>
      <c r="K1668" s="3"/>
      <c r="L1668" s="3"/>
      <c r="M1668" s="3"/>
      <c r="N1668" s="3"/>
      <c r="O1668" s="3"/>
      <c r="P1668" s="3"/>
      <c r="Q1668" s="3"/>
      <c r="R1668" s="3"/>
      <c r="S1668" s="3"/>
      <c r="T1668" s="3"/>
      <c r="U1668" s="3"/>
      <c r="V1668" s="3"/>
      <c r="W1668" s="3"/>
      <c r="X1668" s="3"/>
      <c r="Y1668" s="3"/>
      <c r="Z1668" s="3"/>
      <c r="AA1668" s="3"/>
      <c r="AB1668" s="3"/>
      <c r="AC1668" s="3"/>
      <c r="AD1668" s="3"/>
      <c r="AE1668" s="3"/>
      <c r="AF1668" s="3"/>
      <c r="AG1668" s="3"/>
      <c r="AH1668" s="3"/>
      <c r="AI1668" s="3"/>
      <c r="AJ1668" s="3"/>
      <c r="AK1668" s="3"/>
      <c r="AL1668" s="3"/>
      <c r="AM1668" s="3"/>
      <c r="AN1668" s="3"/>
      <c r="AO1668" s="3"/>
      <c r="AP1668" s="3"/>
      <c r="AQ1668" s="3"/>
      <c r="AR1668" s="3"/>
      <c r="AS1668" s="3"/>
      <c r="AT1668" s="3"/>
      <c r="AU1668" s="3"/>
      <c r="AV1668" s="3"/>
      <c r="AW1668" s="3"/>
      <c r="AX1668" s="3"/>
      <c r="AY1668" s="3"/>
      <c r="AZ1668" s="3"/>
      <c r="BA1668" s="3"/>
      <c r="BB1668" s="3"/>
      <c r="BC1668" s="3"/>
      <c r="BD1668" s="3"/>
    </row>
    <row r="1669" spans="1:56" hidden="1">
      <c r="A1669" s="3"/>
      <c r="B1669" s="3"/>
      <c r="C1669" s="3"/>
      <c r="D1669" s="3"/>
      <c r="E1669" s="3"/>
      <c r="F1669" s="3"/>
      <c r="G1669" s="3"/>
      <c r="H1669" s="3"/>
      <c r="I1669" s="3"/>
      <c r="J1669" s="3"/>
      <c r="K1669" s="3"/>
      <c r="L1669" s="3"/>
      <c r="M1669" s="3"/>
      <c r="N1669" s="3"/>
      <c r="O1669" s="3"/>
      <c r="P1669" s="3"/>
      <c r="Q1669" s="3"/>
      <c r="R1669" s="3"/>
      <c r="S1669" s="3"/>
      <c r="T1669" s="3"/>
      <c r="U1669" s="3"/>
      <c r="V1669" s="3"/>
      <c r="W1669" s="3"/>
      <c r="X1669" s="3"/>
      <c r="Y1669" s="3"/>
      <c r="Z1669" s="3"/>
      <c r="AA1669" s="3"/>
      <c r="AB1669" s="3"/>
      <c r="AC1669" s="3"/>
      <c r="AD1669" s="3"/>
      <c r="AE1669" s="3"/>
      <c r="AF1669" s="3"/>
      <c r="AG1669" s="3"/>
      <c r="AH1669" s="3"/>
      <c r="AI1669" s="3"/>
      <c r="AJ1669" s="3"/>
      <c r="AK1669" s="3"/>
      <c r="AL1669" s="3"/>
      <c r="AM1669" s="3"/>
      <c r="AN1669" s="3"/>
      <c r="AO1669" s="3"/>
      <c r="AP1669" s="3"/>
      <c r="AQ1669" s="3"/>
      <c r="AR1669" s="3"/>
      <c r="AS1669" s="3"/>
      <c r="AT1669" s="3"/>
      <c r="AU1669" s="3"/>
      <c r="AV1669" s="3"/>
      <c r="AW1669" s="3"/>
      <c r="AX1669" s="3"/>
      <c r="AY1669" s="3"/>
      <c r="AZ1669" s="3"/>
      <c r="BA1669" s="3"/>
      <c r="BB1669" s="3"/>
      <c r="BC1669" s="3"/>
      <c r="BD1669" s="3"/>
    </row>
    <row r="1670" spans="1:56" hidden="1">
      <c r="A1670" s="3"/>
      <c r="B1670" s="3"/>
      <c r="C1670" s="3"/>
      <c r="D1670" s="3"/>
      <c r="E1670" s="3"/>
      <c r="F1670" s="3"/>
      <c r="G1670" s="3"/>
      <c r="H1670" s="3"/>
      <c r="I1670" s="3"/>
      <c r="J1670" s="3"/>
      <c r="K1670" s="3"/>
      <c r="L1670" s="3"/>
      <c r="M1670" s="3"/>
      <c r="N1670" s="3"/>
      <c r="O1670" s="3"/>
      <c r="P1670" s="3"/>
      <c r="Q1670" s="3"/>
      <c r="R1670" s="3"/>
      <c r="S1670" s="3"/>
      <c r="T1670" s="3"/>
      <c r="U1670" s="3"/>
      <c r="V1670" s="3"/>
      <c r="W1670" s="3"/>
      <c r="X1670" s="3"/>
      <c r="Y1670" s="3"/>
      <c r="Z1670" s="3"/>
      <c r="AA1670" s="3"/>
      <c r="AB1670" s="3"/>
      <c r="AC1670" s="3"/>
      <c r="AD1670" s="3"/>
      <c r="AE1670" s="3"/>
      <c r="AF1670" s="3"/>
      <c r="AG1670" s="3"/>
      <c r="AH1670" s="3"/>
      <c r="AI1670" s="3"/>
      <c r="AJ1670" s="3"/>
      <c r="AK1670" s="3"/>
      <c r="AL1670" s="3"/>
      <c r="AM1670" s="3"/>
      <c r="AN1670" s="3"/>
      <c r="AO1670" s="3"/>
      <c r="AP1670" s="3"/>
      <c r="AQ1670" s="3"/>
      <c r="AR1670" s="3"/>
      <c r="AS1670" s="3"/>
      <c r="AT1670" s="3"/>
      <c r="AU1670" s="3"/>
      <c r="AV1670" s="3"/>
      <c r="AW1670" s="3"/>
      <c r="AX1670" s="3"/>
      <c r="AY1670" s="3"/>
      <c r="AZ1670" s="3"/>
      <c r="BA1670" s="3"/>
      <c r="BB1670" s="3"/>
      <c r="BC1670" s="3"/>
      <c r="BD1670" s="3"/>
    </row>
    <row r="1671" spans="1:56" hidden="1">
      <c r="A1671" s="3"/>
      <c r="B1671" s="3"/>
      <c r="C1671" s="3"/>
      <c r="D1671" s="3"/>
      <c r="E1671" s="3"/>
      <c r="F1671" s="3"/>
      <c r="G1671" s="3"/>
      <c r="H1671" s="3"/>
      <c r="I1671" s="3"/>
      <c r="J1671" s="3"/>
      <c r="K1671" s="3"/>
      <c r="L1671" s="3"/>
      <c r="M1671" s="3"/>
      <c r="N1671" s="3"/>
      <c r="O1671" s="3"/>
      <c r="P1671" s="3"/>
      <c r="Q1671" s="3"/>
      <c r="R1671" s="3"/>
      <c r="S1671" s="3"/>
      <c r="T1671" s="3"/>
      <c r="U1671" s="3"/>
      <c r="V1671" s="3"/>
      <c r="W1671" s="3"/>
      <c r="X1671" s="3"/>
      <c r="Y1671" s="3"/>
      <c r="Z1671" s="3"/>
      <c r="AA1671" s="3"/>
      <c r="AB1671" s="3"/>
      <c r="AC1671" s="3"/>
      <c r="AD1671" s="3"/>
      <c r="AE1671" s="3"/>
      <c r="AF1671" s="3"/>
      <c r="AG1671" s="3"/>
      <c r="AH1671" s="3"/>
      <c r="AI1671" s="3"/>
      <c r="AJ1671" s="3"/>
      <c r="AK1671" s="3"/>
      <c r="AL1671" s="3"/>
      <c r="AM1671" s="3"/>
      <c r="AN1671" s="3"/>
      <c r="AO1671" s="3"/>
      <c r="AP1671" s="3"/>
      <c r="AQ1671" s="3"/>
      <c r="AR1671" s="3"/>
      <c r="AS1671" s="3"/>
      <c r="AT1671" s="3"/>
      <c r="AU1671" s="3"/>
      <c r="AV1671" s="3"/>
      <c r="AW1671" s="3"/>
      <c r="AX1671" s="3"/>
      <c r="AY1671" s="3"/>
      <c r="AZ1671" s="3"/>
      <c r="BA1671" s="3"/>
      <c r="BB1671" s="3"/>
      <c r="BC1671" s="3"/>
      <c r="BD1671" s="3"/>
    </row>
    <row r="1672" spans="1:56" hidden="1">
      <c r="A1672" s="3"/>
      <c r="B1672" s="3"/>
      <c r="C1672" s="3"/>
      <c r="D1672" s="3"/>
      <c r="E1672" s="3"/>
      <c r="F1672" s="3"/>
      <c r="G1672" s="3"/>
      <c r="H1672" s="3"/>
      <c r="I1672" s="3"/>
      <c r="J1672" s="3"/>
      <c r="K1672" s="3"/>
      <c r="L1672" s="3"/>
      <c r="M1672" s="3"/>
      <c r="N1672" s="3"/>
      <c r="O1672" s="3"/>
      <c r="P1672" s="3"/>
      <c r="Q1672" s="3"/>
      <c r="R1672" s="3"/>
      <c r="S1672" s="3"/>
      <c r="T1672" s="3"/>
      <c r="U1672" s="3"/>
      <c r="V1672" s="3"/>
      <c r="W1672" s="3"/>
      <c r="X1672" s="3"/>
      <c r="Y1672" s="3"/>
      <c r="Z1672" s="3"/>
      <c r="AA1672" s="3"/>
      <c r="AB1672" s="3"/>
      <c r="AC1672" s="3"/>
      <c r="AD1672" s="3"/>
      <c r="AE1672" s="3"/>
      <c r="AF1672" s="3"/>
      <c r="AG1672" s="3"/>
      <c r="AH1672" s="3"/>
      <c r="AI1672" s="3"/>
      <c r="AJ1672" s="3"/>
      <c r="AK1672" s="3"/>
      <c r="AL1672" s="3"/>
      <c r="AM1672" s="3"/>
      <c r="AN1672" s="3"/>
      <c r="AO1672" s="3"/>
      <c r="AP1672" s="3"/>
      <c r="AQ1672" s="3"/>
      <c r="AR1672" s="3"/>
      <c r="AS1672" s="3"/>
      <c r="AT1672" s="3"/>
      <c r="AU1672" s="3"/>
      <c r="AV1672" s="3"/>
      <c r="AW1672" s="3"/>
      <c r="AX1672" s="3"/>
      <c r="AY1672" s="3"/>
      <c r="AZ1672" s="3"/>
      <c r="BA1672" s="3"/>
      <c r="BB1672" s="3"/>
      <c r="BC1672" s="3"/>
      <c r="BD1672" s="3"/>
    </row>
    <row r="1673" spans="1:56" hidden="1">
      <c r="A1673" s="3"/>
      <c r="B1673" s="3"/>
      <c r="C1673" s="3"/>
      <c r="D1673" s="3"/>
      <c r="E1673" s="3"/>
      <c r="F1673" s="3"/>
      <c r="G1673" s="3"/>
      <c r="H1673" s="3"/>
      <c r="I1673" s="3"/>
      <c r="J1673" s="3"/>
      <c r="K1673" s="3"/>
      <c r="L1673" s="3"/>
      <c r="M1673" s="3"/>
      <c r="N1673" s="3"/>
      <c r="O1673" s="3"/>
      <c r="P1673" s="3"/>
      <c r="Q1673" s="3"/>
      <c r="R1673" s="3"/>
      <c r="S1673" s="3"/>
      <c r="T1673" s="3"/>
      <c r="U1673" s="3"/>
      <c r="V1673" s="3"/>
      <c r="W1673" s="3"/>
      <c r="X1673" s="3"/>
      <c r="Y1673" s="3"/>
      <c r="Z1673" s="3"/>
      <c r="AA1673" s="3"/>
      <c r="AB1673" s="3"/>
      <c r="AC1673" s="3"/>
      <c r="AD1673" s="3"/>
      <c r="AE1673" s="3"/>
      <c r="AF1673" s="3"/>
      <c r="AG1673" s="3"/>
      <c r="AH1673" s="3"/>
      <c r="AI1673" s="3"/>
      <c r="AJ1673" s="3"/>
      <c r="AK1673" s="3"/>
      <c r="AL1673" s="3"/>
      <c r="AM1673" s="3"/>
      <c r="AN1673" s="3"/>
      <c r="AO1673" s="3"/>
      <c r="AP1673" s="3"/>
      <c r="AQ1673" s="3"/>
      <c r="AR1673" s="3"/>
      <c r="AS1673" s="3"/>
      <c r="AT1673" s="3"/>
      <c r="AU1673" s="3"/>
      <c r="AV1673" s="3"/>
      <c r="AW1673" s="3"/>
      <c r="AX1673" s="3"/>
      <c r="AY1673" s="3"/>
      <c r="AZ1673" s="3"/>
      <c r="BA1673" s="3"/>
      <c r="BB1673" s="3"/>
      <c r="BC1673" s="3"/>
      <c r="BD1673" s="3"/>
    </row>
    <row r="1674" spans="1:56" hidden="1">
      <c r="A1674" s="3"/>
      <c r="B1674" s="3"/>
      <c r="C1674" s="3"/>
      <c r="D1674" s="3"/>
      <c r="E1674" s="3"/>
      <c r="F1674" s="3"/>
      <c r="G1674" s="3"/>
      <c r="H1674" s="3"/>
      <c r="I1674" s="3"/>
      <c r="J1674" s="3"/>
      <c r="K1674" s="3"/>
      <c r="L1674" s="3"/>
      <c r="M1674" s="3"/>
      <c r="N1674" s="3"/>
      <c r="O1674" s="3"/>
      <c r="P1674" s="3"/>
      <c r="Q1674" s="3"/>
      <c r="R1674" s="3"/>
      <c r="S1674" s="3"/>
      <c r="T1674" s="3"/>
      <c r="U1674" s="3"/>
      <c r="V1674" s="3"/>
      <c r="W1674" s="3"/>
      <c r="X1674" s="3"/>
      <c r="Y1674" s="3"/>
      <c r="Z1674" s="3"/>
      <c r="AA1674" s="3"/>
      <c r="AB1674" s="3"/>
      <c r="AC1674" s="3"/>
      <c r="AD1674" s="3"/>
      <c r="AE1674" s="3"/>
      <c r="AF1674" s="3"/>
      <c r="AG1674" s="3"/>
      <c r="AH1674" s="3"/>
      <c r="AI1674" s="3"/>
      <c r="AJ1674" s="3"/>
      <c r="AK1674" s="3"/>
      <c r="AL1674" s="3"/>
      <c r="AM1674" s="3"/>
      <c r="AN1674" s="3"/>
      <c r="AO1674" s="3"/>
      <c r="AP1674" s="3"/>
      <c r="AQ1674" s="3"/>
      <c r="AR1674" s="3"/>
      <c r="AS1674" s="3"/>
      <c r="AT1674" s="3"/>
      <c r="AU1674" s="3"/>
      <c r="AV1674" s="3"/>
      <c r="AW1674" s="3"/>
      <c r="AX1674" s="3"/>
      <c r="AY1674" s="3"/>
      <c r="AZ1674" s="3"/>
      <c r="BA1674" s="3"/>
      <c r="BB1674" s="3"/>
      <c r="BC1674" s="3"/>
      <c r="BD1674" s="3"/>
    </row>
    <row r="1675" spans="1:56" hidden="1">
      <c r="A1675" s="3"/>
      <c r="B1675" s="3"/>
      <c r="C1675" s="3"/>
      <c r="D1675" s="3"/>
      <c r="E1675" s="3"/>
      <c r="F1675" s="3"/>
      <c r="G1675" s="3"/>
      <c r="H1675" s="3"/>
      <c r="I1675" s="3"/>
      <c r="J1675" s="3"/>
      <c r="K1675" s="3"/>
      <c r="L1675" s="3"/>
      <c r="M1675" s="3"/>
      <c r="N1675" s="3"/>
      <c r="O1675" s="3"/>
      <c r="P1675" s="3"/>
      <c r="Q1675" s="3"/>
      <c r="R1675" s="3"/>
      <c r="S1675" s="3"/>
      <c r="T1675" s="3"/>
      <c r="U1675" s="3"/>
      <c r="V1675" s="3"/>
      <c r="W1675" s="3"/>
      <c r="X1675" s="3"/>
      <c r="Y1675" s="3"/>
      <c r="Z1675" s="3"/>
      <c r="AA1675" s="3"/>
      <c r="AB1675" s="3"/>
      <c r="AC1675" s="3"/>
      <c r="AD1675" s="3"/>
      <c r="AE1675" s="3"/>
      <c r="AF1675" s="3"/>
      <c r="AG1675" s="3"/>
      <c r="AH1675" s="3"/>
      <c r="AI1675" s="3"/>
      <c r="AJ1675" s="3"/>
      <c r="AK1675" s="3"/>
      <c r="AL1675" s="3"/>
      <c r="AM1675" s="3"/>
      <c r="AN1675" s="3"/>
      <c r="AO1675" s="3"/>
      <c r="AP1675" s="3"/>
      <c r="AQ1675" s="3"/>
      <c r="AR1675" s="3"/>
      <c r="AS1675" s="3"/>
      <c r="AT1675" s="3"/>
      <c r="AU1675" s="3"/>
      <c r="AV1675" s="3"/>
      <c r="AW1675" s="3"/>
      <c r="AX1675" s="3"/>
      <c r="AY1675" s="3"/>
      <c r="AZ1675" s="3"/>
      <c r="BA1675" s="3"/>
      <c r="BB1675" s="3"/>
      <c r="BC1675" s="3"/>
      <c r="BD1675" s="3"/>
    </row>
    <row r="1676" spans="1:56" hidden="1">
      <c r="A1676" s="3"/>
      <c r="B1676" s="3"/>
      <c r="C1676" s="3"/>
      <c r="D1676" s="3"/>
      <c r="E1676" s="3"/>
      <c r="F1676" s="3"/>
      <c r="G1676" s="3"/>
      <c r="H1676" s="3"/>
      <c r="I1676" s="3"/>
      <c r="J1676" s="3"/>
      <c r="K1676" s="3"/>
      <c r="L1676" s="3"/>
      <c r="M1676" s="3"/>
      <c r="N1676" s="3"/>
      <c r="O1676" s="3"/>
      <c r="P1676" s="3"/>
      <c r="Q1676" s="3"/>
      <c r="R1676" s="3"/>
      <c r="S1676" s="3"/>
      <c r="T1676" s="3"/>
      <c r="U1676" s="3"/>
      <c r="V1676" s="3"/>
      <c r="W1676" s="3"/>
      <c r="X1676" s="3"/>
      <c r="Y1676" s="3"/>
      <c r="Z1676" s="3"/>
      <c r="AA1676" s="3"/>
      <c r="AB1676" s="3"/>
      <c r="AC1676" s="3"/>
      <c r="AD1676" s="3"/>
      <c r="AE1676" s="3"/>
      <c r="AF1676" s="3"/>
      <c r="AG1676" s="3"/>
      <c r="AH1676" s="3"/>
      <c r="AI1676" s="3"/>
      <c r="AJ1676" s="3"/>
      <c r="AK1676" s="3"/>
      <c r="AL1676" s="3"/>
      <c r="AM1676" s="3"/>
      <c r="AN1676" s="3"/>
      <c r="AO1676" s="3"/>
      <c r="AP1676" s="3"/>
      <c r="AQ1676" s="3"/>
      <c r="AR1676" s="3"/>
      <c r="AS1676" s="3"/>
      <c r="AT1676" s="3"/>
      <c r="AU1676" s="3"/>
      <c r="AV1676" s="3"/>
      <c r="AW1676" s="3"/>
      <c r="AX1676" s="3"/>
      <c r="AY1676" s="3"/>
      <c r="AZ1676" s="3"/>
      <c r="BA1676" s="3"/>
      <c r="BB1676" s="3"/>
      <c r="BC1676" s="3"/>
      <c r="BD1676" s="3"/>
    </row>
    <row r="1677" spans="1:56" hidden="1">
      <c r="A1677" s="3"/>
      <c r="B1677" s="3"/>
      <c r="C1677" s="3"/>
      <c r="D1677" s="3"/>
      <c r="E1677" s="3"/>
      <c r="F1677" s="3"/>
      <c r="G1677" s="3"/>
      <c r="H1677" s="3"/>
      <c r="I1677" s="3"/>
      <c r="J1677" s="3"/>
      <c r="K1677" s="3"/>
      <c r="L1677" s="3"/>
      <c r="M1677" s="3"/>
      <c r="N1677" s="3"/>
      <c r="O1677" s="3"/>
      <c r="P1677" s="3"/>
      <c r="Q1677" s="3"/>
      <c r="R1677" s="3"/>
      <c r="S1677" s="3"/>
      <c r="T1677" s="3"/>
      <c r="U1677" s="3"/>
      <c r="V1677" s="3"/>
      <c r="W1677" s="3"/>
      <c r="X1677" s="3"/>
      <c r="Y1677" s="3"/>
      <c r="Z1677" s="3"/>
      <c r="AA1677" s="3"/>
      <c r="AB1677" s="3"/>
      <c r="AC1677" s="3"/>
      <c r="AD1677" s="3"/>
      <c r="AE1677" s="3"/>
      <c r="AF1677" s="3"/>
      <c r="AG1677" s="3"/>
      <c r="AH1677" s="3"/>
      <c r="AI1677" s="3"/>
      <c r="AJ1677" s="3"/>
      <c r="AK1677" s="3"/>
      <c r="AL1677" s="3"/>
      <c r="AM1677" s="3"/>
      <c r="AN1677" s="3"/>
      <c r="AO1677" s="3"/>
      <c r="AP1677" s="3"/>
      <c r="AQ1677" s="3"/>
      <c r="AR1677" s="3"/>
      <c r="AS1677" s="3"/>
      <c r="AT1677" s="3"/>
      <c r="AU1677" s="3"/>
      <c r="AV1677" s="3"/>
      <c r="AW1677" s="3"/>
      <c r="AX1677" s="3"/>
      <c r="AY1677" s="3"/>
      <c r="AZ1677" s="3"/>
      <c r="BA1677" s="3"/>
      <c r="BB1677" s="3"/>
      <c r="BC1677" s="3"/>
      <c r="BD1677" s="3"/>
    </row>
    <row r="1678" spans="1:56" hidden="1">
      <c r="A1678" s="3"/>
      <c r="B1678" s="3"/>
      <c r="C1678" s="3"/>
      <c r="D1678" s="3"/>
      <c r="E1678" s="3"/>
      <c r="F1678" s="3"/>
      <c r="G1678" s="3"/>
      <c r="H1678" s="3"/>
      <c r="I1678" s="3"/>
      <c r="J1678" s="3"/>
      <c r="K1678" s="3"/>
      <c r="L1678" s="3"/>
      <c r="M1678" s="3"/>
      <c r="N1678" s="3"/>
      <c r="O1678" s="3"/>
      <c r="P1678" s="3"/>
      <c r="Q1678" s="3"/>
      <c r="R1678" s="3"/>
      <c r="S1678" s="3"/>
      <c r="T1678" s="3"/>
      <c r="U1678" s="3"/>
      <c r="V1678" s="3"/>
      <c r="W1678" s="3"/>
      <c r="X1678" s="3"/>
      <c r="Y1678" s="3"/>
      <c r="Z1678" s="3"/>
      <c r="AA1678" s="3"/>
      <c r="AB1678" s="3"/>
      <c r="AC1678" s="3"/>
      <c r="AD1678" s="3"/>
      <c r="AE1678" s="3"/>
      <c r="AF1678" s="3"/>
      <c r="AG1678" s="3"/>
      <c r="AH1678" s="3"/>
      <c r="AI1678" s="3"/>
      <c r="AJ1678" s="3"/>
      <c r="AK1678" s="3"/>
      <c r="AL1678" s="3"/>
      <c r="AM1678" s="3"/>
      <c r="AN1678" s="3"/>
      <c r="AO1678" s="3"/>
      <c r="AP1678" s="3"/>
      <c r="AQ1678" s="3"/>
      <c r="AR1678" s="3"/>
      <c r="AS1678" s="3"/>
      <c r="AT1678" s="3"/>
      <c r="AU1678" s="3"/>
      <c r="AV1678" s="3"/>
      <c r="AW1678" s="3"/>
      <c r="AX1678" s="3"/>
      <c r="AY1678" s="3"/>
      <c r="AZ1678" s="3"/>
      <c r="BA1678" s="3"/>
      <c r="BB1678" s="3"/>
      <c r="BC1678" s="3"/>
      <c r="BD1678" s="3"/>
    </row>
    <row r="1679" spans="1:56" hidden="1">
      <c r="A1679" s="3"/>
      <c r="B1679" s="3"/>
      <c r="C1679" s="3"/>
      <c r="D1679" s="3"/>
      <c r="E1679" s="3"/>
      <c r="F1679" s="3"/>
      <c r="G1679" s="3"/>
      <c r="H1679" s="3"/>
      <c r="I1679" s="3"/>
      <c r="J1679" s="3"/>
      <c r="K1679" s="3"/>
      <c r="L1679" s="3"/>
      <c r="M1679" s="3"/>
      <c r="N1679" s="3"/>
      <c r="O1679" s="3"/>
      <c r="P1679" s="3"/>
      <c r="Q1679" s="3"/>
      <c r="R1679" s="3"/>
      <c r="S1679" s="3"/>
      <c r="T1679" s="3"/>
      <c r="U1679" s="3"/>
      <c r="V1679" s="3"/>
      <c r="W1679" s="3"/>
      <c r="X1679" s="3"/>
      <c r="Y1679" s="3"/>
      <c r="Z1679" s="3"/>
      <c r="AA1679" s="3"/>
      <c r="AB1679" s="3"/>
      <c r="AC1679" s="3"/>
      <c r="AD1679" s="3"/>
      <c r="AE1679" s="3"/>
      <c r="AF1679" s="3"/>
      <c r="AG1679" s="3"/>
      <c r="AH1679" s="3"/>
      <c r="AI1679" s="3"/>
      <c r="AJ1679" s="3"/>
      <c r="AK1679" s="3"/>
      <c r="AL1679" s="3"/>
      <c r="AM1679" s="3"/>
      <c r="AN1679" s="3"/>
      <c r="AO1679" s="3"/>
      <c r="AP1679" s="3"/>
      <c r="AQ1679" s="3"/>
      <c r="AR1679" s="3"/>
      <c r="AS1679" s="3"/>
      <c r="AT1679" s="3"/>
      <c r="AU1679" s="3"/>
      <c r="AV1679" s="3"/>
      <c r="AW1679" s="3"/>
      <c r="AX1679" s="3"/>
      <c r="AY1679" s="3"/>
      <c r="AZ1679" s="3"/>
      <c r="BA1679" s="3"/>
      <c r="BB1679" s="3"/>
      <c r="BC1679" s="3"/>
      <c r="BD1679" s="3"/>
    </row>
    <row r="1680" spans="1:56" hidden="1">
      <c r="A1680" s="3"/>
      <c r="B1680" s="3"/>
      <c r="C1680" s="3"/>
      <c r="D1680" s="3"/>
      <c r="E1680" s="3"/>
      <c r="F1680" s="3"/>
      <c r="G1680" s="3"/>
      <c r="H1680" s="3"/>
      <c r="I1680" s="3"/>
      <c r="J1680" s="3"/>
      <c r="K1680" s="3"/>
      <c r="L1680" s="3"/>
      <c r="M1680" s="3"/>
      <c r="N1680" s="3"/>
      <c r="O1680" s="3"/>
      <c r="P1680" s="3"/>
      <c r="Q1680" s="3"/>
      <c r="R1680" s="3"/>
      <c r="S1680" s="3"/>
      <c r="T1680" s="3"/>
      <c r="U1680" s="3"/>
      <c r="V1680" s="3"/>
      <c r="W1680" s="3"/>
      <c r="X1680" s="3"/>
      <c r="Y1680" s="3"/>
      <c r="Z1680" s="3"/>
      <c r="AA1680" s="3"/>
      <c r="AB1680" s="3"/>
      <c r="AC1680" s="3"/>
      <c r="AD1680" s="3"/>
      <c r="AE1680" s="3"/>
      <c r="AF1680" s="3"/>
      <c r="AG1680" s="3"/>
      <c r="AH1680" s="3"/>
      <c r="AI1680" s="3"/>
      <c r="AJ1680" s="3"/>
      <c r="AK1680" s="3"/>
      <c r="AL1680" s="3"/>
      <c r="AM1680" s="3"/>
      <c r="AN1680" s="3"/>
      <c r="AO1680" s="3"/>
      <c r="AP1680" s="3"/>
      <c r="AQ1680" s="3"/>
      <c r="AR1680" s="3"/>
      <c r="AS1680" s="3"/>
      <c r="AT1680" s="3"/>
      <c r="AU1680" s="3"/>
      <c r="AV1680" s="3"/>
      <c r="AW1680" s="3"/>
      <c r="AX1680" s="3"/>
      <c r="AY1680" s="3"/>
      <c r="AZ1680" s="3"/>
      <c r="BA1680" s="3"/>
      <c r="BB1680" s="3"/>
      <c r="BC1680" s="3"/>
      <c r="BD1680" s="3"/>
    </row>
    <row r="1681" spans="1:56" hidden="1">
      <c r="A1681" s="3"/>
      <c r="B1681" s="3"/>
      <c r="C1681" s="3"/>
      <c r="D1681" s="3"/>
      <c r="E1681" s="3"/>
      <c r="F1681" s="3"/>
      <c r="G1681" s="3"/>
      <c r="H1681" s="3"/>
      <c r="I1681" s="3"/>
      <c r="J1681" s="3"/>
      <c r="K1681" s="3"/>
      <c r="L1681" s="3"/>
      <c r="M1681" s="3"/>
      <c r="N1681" s="3"/>
      <c r="O1681" s="3"/>
      <c r="P1681" s="3"/>
      <c r="Q1681" s="3"/>
      <c r="R1681" s="3"/>
      <c r="S1681" s="3"/>
      <c r="T1681" s="3"/>
      <c r="U1681" s="3"/>
      <c r="V1681" s="3"/>
      <c r="W1681" s="3"/>
      <c r="X1681" s="3"/>
      <c r="Y1681" s="3"/>
      <c r="Z1681" s="3"/>
      <c r="AA1681" s="3"/>
      <c r="AB1681" s="3"/>
      <c r="AC1681" s="3"/>
      <c r="AD1681" s="3"/>
      <c r="AE1681" s="3"/>
      <c r="AF1681" s="3"/>
      <c r="AG1681" s="3"/>
      <c r="AH1681" s="3"/>
      <c r="AI1681" s="3"/>
      <c r="AJ1681" s="3"/>
      <c r="AK1681" s="3"/>
      <c r="AL1681" s="3"/>
      <c r="AM1681" s="3"/>
      <c r="AN1681" s="3"/>
      <c r="AO1681" s="3"/>
      <c r="AP1681" s="3"/>
      <c r="AQ1681" s="3"/>
      <c r="AR1681" s="3"/>
      <c r="AS1681" s="3"/>
      <c r="AT1681" s="3"/>
      <c r="AU1681" s="3"/>
      <c r="AV1681" s="3"/>
      <c r="AW1681" s="3"/>
      <c r="AX1681" s="3"/>
      <c r="AY1681" s="3"/>
      <c r="AZ1681" s="3"/>
      <c r="BA1681" s="3"/>
      <c r="BB1681" s="3"/>
      <c r="BC1681" s="3"/>
      <c r="BD1681" s="3"/>
    </row>
    <row r="1682" spans="1:56" hidden="1">
      <c r="A1682" s="3"/>
      <c r="B1682" s="3"/>
      <c r="C1682" s="3"/>
      <c r="D1682" s="3"/>
      <c r="E1682" s="3"/>
      <c r="F1682" s="3"/>
      <c r="G1682" s="3"/>
      <c r="H1682" s="3"/>
      <c r="I1682" s="3"/>
      <c r="J1682" s="3"/>
      <c r="K1682" s="3"/>
      <c r="L1682" s="3"/>
      <c r="M1682" s="3"/>
      <c r="N1682" s="3"/>
      <c r="O1682" s="3"/>
      <c r="P1682" s="3"/>
      <c r="Q1682" s="3"/>
      <c r="R1682" s="3"/>
      <c r="S1682" s="3"/>
      <c r="T1682" s="3"/>
      <c r="U1682" s="3"/>
      <c r="V1682" s="3"/>
      <c r="W1682" s="3"/>
      <c r="X1682" s="3"/>
      <c r="Y1682" s="3"/>
      <c r="Z1682" s="3"/>
      <c r="AA1682" s="3"/>
      <c r="AB1682" s="3"/>
      <c r="AC1682" s="3"/>
      <c r="AD1682" s="3"/>
      <c r="AE1682" s="3"/>
      <c r="AF1682" s="3"/>
      <c r="AG1682" s="3"/>
      <c r="AH1682" s="3"/>
      <c r="AI1682" s="3"/>
      <c r="AJ1682" s="3"/>
      <c r="AK1682" s="3"/>
      <c r="AL1682" s="3"/>
      <c r="AM1682" s="3"/>
      <c r="AN1682" s="3"/>
      <c r="AO1682" s="3"/>
      <c r="AP1682" s="3"/>
      <c r="AQ1682" s="3"/>
      <c r="AR1682" s="3"/>
      <c r="AS1682" s="3"/>
      <c r="AT1682" s="3"/>
      <c r="AU1682" s="3"/>
      <c r="AV1682" s="3"/>
      <c r="AW1682" s="3"/>
      <c r="AX1682" s="3"/>
      <c r="AY1682" s="3"/>
      <c r="AZ1682" s="3"/>
      <c r="BA1682" s="3"/>
      <c r="BB1682" s="3"/>
      <c r="BC1682" s="3"/>
      <c r="BD1682" s="3"/>
    </row>
    <row r="1683" spans="1:56" hidden="1">
      <c r="A1683" s="3"/>
      <c r="B1683" s="3"/>
      <c r="C1683" s="3"/>
      <c r="D1683" s="3"/>
      <c r="E1683" s="3"/>
      <c r="F1683" s="3"/>
      <c r="G1683" s="3"/>
      <c r="H1683" s="3"/>
      <c r="I1683" s="3"/>
      <c r="J1683" s="3"/>
      <c r="K1683" s="3"/>
      <c r="L1683" s="3"/>
      <c r="M1683" s="3"/>
      <c r="N1683" s="3"/>
      <c r="O1683" s="3"/>
      <c r="P1683" s="3"/>
      <c r="Q1683" s="3"/>
      <c r="R1683" s="3"/>
      <c r="S1683" s="3"/>
      <c r="T1683" s="3"/>
      <c r="U1683" s="3"/>
      <c r="V1683" s="3"/>
      <c r="W1683" s="3"/>
      <c r="X1683" s="3"/>
      <c r="Y1683" s="3"/>
      <c r="Z1683" s="3"/>
      <c r="AA1683" s="3"/>
      <c r="AB1683" s="3"/>
      <c r="AC1683" s="3"/>
      <c r="AD1683" s="3"/>
      <c r="AE1683" s="3"/>
      <c r="AF1683" s="3"/>
      <c r="AG1683" s="3"/>
      <c r="AH1683" s="3"/>
      <c r="AI1683" s="3"/>
      <c r="AJ1683" s="3"/>
      <c r="AK1683" s="3"/>
      <c r="AL1683" s="3"/>
      <c r="AM1683" s="3"/>
      <c r="AN1683" s="3"/>
      <c r="AO1683" s="3"/>
      <c r="AP1683" s="3"/>
      <c r="AQ1683" s="3"/>
      <c r="AR1683" s="3"/>
      <c r="AS1683" s="3"/>
      <c r="AT1683" s="3"/>
      <c r="AU1683" s="3"/>
      <c r="AV1683" s="3"/>
      <c r="AW1683" s="3"/>
      <c r="AX1683" s="3"/>
      <c r="AY1683" s="3"/>
      <c r="AZ1683" s="3"/>
      <c r="BA1683" s="3"/>
      <c r="BB1683" s="3"/>
      <c r="BC1683" s="3"/>
      <c r="BD1683" s="3"/>
    </row>
    <row r="1684" spans="1:56" hidden="1">
      <c r="A1684" s="3"/>
      <c r="B1684" s="3"/>
      <c r="C1684" s="3"/>
      <c r="D1684" s="3"/>
      <c r="E1684" s="3"/>
      <c r="F1684" s="3"/>
      <c r="G1684" s="3"/>
      <c r="H1684" s="3"/>
      <c r="I1684" s="3"/>
      <c r="J1684" s="3"/>
      <c r="K1684" s="3"/>
      <c r="L1684" s="3"/>
      <c r="M1684" s="3"/>
      <c r="N1684" s="3"/>
      <c r="O1684" s="3"/>
      <c r="P1684" s="3"/>
      <c r="Q1684" s="3"/>
      <c r="R1684" s="3"/>
      <c r="S1684" s="3"/>
      <c r="T1684" s="3"/>
      <c r="U1684" s="3"/>
      <c r="V1684" s="3"/>
      <c r="W1684" s="3"/>
      <c r="X1684" s="3"/>
      <c r="Y1684" s="3"/>
      <c r="Z1684" s="3"/>
      <c r="AA1684" s="3"/>
      <c r="AB1684" s="3"/>
      <c r="AC1684" s="3"/>
      <c r="AD1684" s="3"/>
      <c r="AE1684" s="3"/>
      <c r="AF1684" s="3"/>
      <c r="AG1684" s="3"/>
      <c r="AH1684" s="3"/>
      <c r="AI1684" s="3"/>
      <c r="AJ1684" s="3"/>
      <c r="AK1684" s="3"/>
      <c r="AL1684" s="3"/>
      <c r="AM1684" s="3"/>
      <c r="AN1684" s="3"/>
      <c r="AO1684" s="3"/>
      <c r="AP1684" s="3"/>
      <c r="AQ1684" s="3"/>
      <c r="AR1684" s="3"/>
      <c r="AS1684" s="3"/>
      <c r="AT1684" s="3"/>
      <c r="AU1684" s="3"/>
      <c r="AV1684" s="3"/>
      <c r="AW1684" s="3"/>
      <c r="AX1684" s="3"/>
      <c r="AY1684" s="3"/>
      <c r="AZ1684" s="3"/>
      <c r="BA1684" s="3"/>
      <c r="BB1684" s="3"/>
      <c r="BC1684" s="3"/>
      <c r="BD1684" s="3"/>
    </row>
    <row r="1685" spans="1:56" hidden="1">
      <c r="A1685" s="3"/>
      <c r="B1685" s="3"/>
      <c r="C1685" s="3"/>
      <c r="D1685" s="3"/>
      <c r="E1685" s="3"/>
      <c r="F1685" s="3"/>
      <c r="G1685" s="3"/>
      <c r="H1685" s="3"/>
      <c r="I1685" s="3"/>
      <c r="J1685" s="3"/>
      <c r="K1685" s="3"/>
      <c r="L1685" s="3"/>
      <c r="M1685" s="3"/>
      <c r="N1685" s="3"/>
      <c r="O1685" s="3"/>
      <c r="P1685" s="3"/>
      <c r="Q1685" s="3"/>
      <c r="R1685" s="3"/>
      <c r="S1685" s="3"/>
      <c r="T1685" s="3"/>
      <c r="U1685" s="3"/>
      <c r="V1685" s="3"/>
      <c r="W1685" s="3"/>
      <c r="X1685" s="3"/>
      <c r="Y1685" s="3"/>
      <c r="Z1685" s="3"/>
      <c r="AA1685" s="3"/>
      <c r="AB1685" s="3"/>
      <c r="AC1685" s="3"/>
      <c r="AD1685" s="3"/>
      <c r="AE1685" s="3"/>
      <c r="AF1685" s="3"/>
      <c r="AG1685" s="3"/>
      <c r="AH1685" s="3"/>
      <c r="AI1685" s="3"/>
      <c r="AJ1685" s="3"/>
      <c r="AK1685" s="3"/>
      <c r="AL1685" s="3"/>
      <c r="AM1685" s="3"/>
      <c r="AN1685" s="3"/>
      <c r="AO1685" s="3"/>
      <c r="AP1685" s="3"/>
      <c r="AQ1685" s="3"/>
      <c r="AR1685" s="3"/>
      <c r="AS1685" s="3"/>
      <c r="AT1685" s="3"/>
      <c r="AU1685" s="3"/>
      <c r="AV1685" s="3"/>
      <c r="AW1685" s="3"/>
      <c r="AX1685" s="3"/>
      <c r="AY1685" s="3"/>
      <c r="AZ1685" s="3"/>
      <c r="BA1685" s="3"/>
      <c r="BB1685" s="3"/>
      <c r="BC1685" s="3"/>
      <c r="BD1685" s="3"/>
    </row>
    <row r="1686" spans="1:56" hidden="1">
      <c r="A1686" s="3"/>
      <c r="B1686" s="3"/>
      <c r="C1686" s="3"/>
      <c r="D1686" s="3"/>
      <c r="E1686" s="3"/>
      <c r="F1686" s="3"/>
      <c r="G1686" s="3"/>
      <c r="H1686" s="3"/>
      <c r="I1686" s="3"/>
      <c r="J1686" s="3"/>
      <c r="K1686" s="3"/>
      <c r="L1686" s="3"/>
      <c r="M1686" s="3"/>
      <c r="N1686" s="3"/>
      <c r="O1686" s="3"/>
      <c r="P1686" s="3"/>
      <c r="Q1686" s="3"/>
      <c r="R1686" s="3"/>
      <c r="S1686" s="3"/>
      <c r="T1686" s="3"/>
      <c r="U1686" s="3"/>
      <c r="V1686" s="3"/>
      <c r="W1686" s="3"/>
      <c r="X1686" s="3"/>
      <c r="Y1686" s="3"/>
      <c r="Z1686" s="3"/>
      <c r="AA1686" s="3"/>
      <c r="AB1686" s="3"/>
      <c r="AC1686" s="3"/>
      <c r="AD1686" s="3"/>
      <c r="AE1686" s="3"/>
      <c r="AF1686" s="3"/>
      <c r="AG1686" s="3"/>
      <c r="AH1686" s="3"/>
      <c r="AI1686" s="3"/>
      <c r="AJ1686" s="3"/>
      <c r="AK1686" s="3"/>
      <c r="AL1686" s="3"/>
      <c r="AM1686" s="3"/>
      <c r="AN1686" s="3"/>
      <c r="AO1686" s="3"/>
      <c r="AP1686" s="3"/>
      <c r="AQ1686" s="3"/>
      <c r="AR1686" s="3"/>
      <c r="AS1686" s="3"/>
      <c r="AT1686" s="3"/>
      <c r="AU1686" s="3"/>
      <c r="AV1686" s="3"/>
      <c r="AW1686" s="3"/>
      <c r="AX1686" s="3"/>
      <c r="AY1686" s="3"/>
      <c r="AZ1686" s="3"/>
      <c r="BA1686" s="3"/>
      <c r="BB1686" s="3"/>
      <c r="BC1686" s="3"/>
      <c r="BD1686" s="3"/>
    </row>
    <row r="1687" spans="1:56" hidden="1">
      <c r="A1687" s="3"/>
      <c r="B1687" s="3"/>
      <c r="C1687" s="3"/>
      <c r="D1687" s="3"/>
      <c r="E1687" s="3"/>
      <c r="F1687" s="3"/>
      <c r="G1687" s="3"/>
      <c r="H1687" s="3"/>
      <c r="I1687" s="3"/>
      <c r="J1687" s="3"/>
      <c r="K1687" s="3"/>
      <c r="L1687" s="3"/>
      <c r="M1687" s="3"/>
      <c r="N1687" s="3"/>
      <c r="O1687" s="3"/>
      <c r="P1687" s="3"/>
      <c r="Q1687" s="3"/>
      <c r="R1687" s="3"/>
      <c r="S1687" s="3"/>
      <c r="T1687" s="3"/>
      <c r="U1687" s="3"/>
      <c r="V1687" s="3"/>
      <c r="W1687" s="3"/>
      <c r="X1687" s="3"/>
      <c r="Y1687" s="3"/>
      <c r="Z1687" s="3"/>
      <c r="AA1687" s="3"/>
      <c r="AB1687" s="3"/>
      <c r="AC1687" s="3"/>
      <c r="AD1687" s="3"/>
      <c r="AE1687" s="3"/>
      <c r="AF1687" s="3"/>
      <c r="AG1687" s="3"/>
      <c r="AH1687" s="3"/>
      <c r="AI1687" s="3"/>
      <c r="AJ1687" s="3"/>
      <c r="AK1687" s="3"/>
      <c r="AL1687" s="3"/>
      <c r="AM1687" s="3"/>
      <c r="AN1687" s="3"/>
      <c r="AO1687" s="3"/>
      <c r="AP1687" s="3"/>
      <c r="AQ1687" s="3"/>
      <c r="AR1687" s="3"/>
      <c r="AS1687" s="3"/>
      <c r="AT1687" s="3"/>
      <c r="AU1687" s="3"/>
      <c r="AV1687" s="3"/>
      <c r="AW1687" s="3"/>
      <c r="AX1687" s="3"/>
      <c r="AY1687" s="3"/>
      <c r="AZ1687" s="3"/>
      <c r="BA1687" s="3"/>
      <c r="BB1687" s="3"/>
      <c r="BC1687" s="3"/>
      <c r="BD1687" s="3"/>
    </row>
    <row r="1688" spans="1:56" hidden="1">
      <c r="A1688" s="3"/>
      <c r="B1688" s="3"/>
      <c r="C1688" s="3"/>
      <c r="D1688" s="3"/>
      <c r="E1688" s="3"/>
      <c r="F1688" s="3"/>
      <c r="G1688" s="3"/>
      <c r="H1688" s="3"/>
      <c r="I1688" s="3"/>
      <c r="J1688" s="3"/>
      <c r="K1688" s="3"/>
      <c r="L1688" s="3"/>
      <c r="M1688" s="3"/>
      <c r="N1688" s="3"/>
      <c r="O1688" s="3"/>
      <c r="P1688" s="3"/>
      <c r="Q1688" s="3"/>
      <c r="R1688" s="3"/>
      <c r="S1688" s="3"/>
      <c r="T1688" s="3"/>
      <c r="U1688" s="3"/>
      <c r="V1688" s="3"/>
      <c r="W1688" s="3"/>
      <c r="X1688" s="3"/>
      <c r="Y1688" s="3"/>
      <c r="Z1688" s="3"/>
      <c r="AA1688" s="3"/>
      <c r="AB1688" s="3"/>
      <c r="AC1688" s="3"/>
      <c r="AD1688" s="3"/>
      <c r="AE1688" s="3"/>
      <c r="AF1688" s="3"/>
      <c r="AG1688" s="3"/>
      <c r="AH1688" s="3"/>
      <c r="AI1688" s="3"/>
      <c r="AJ1688" s="3"/>
      <c r="AK1688" s="3"/>
      <c r="AL1688" s="3"/>
      <c r="AM1688" s="3"/>
      <c r="AN1688" s="3"/>
      <c r="AO1688" s="3"/>
      <c r="AP1688" s="3"/>
      <c r="AQ1688" s="3"/>
      <c r="AR1688" s="3"/>
      <c r="AS1688" s="3"/>
      <c r="AT1688" s="3"/>
      <c r="AU1688" s="3"/>
      <c r="AV1688" s="3"/>
      <c r="AW1688" s="3"/>
      <c r="AX1688" s="3"/>
      <c r="AY1688" s="3"/>
      <c r="AZ1688" s="3"/>
      <c r="BA1688" s="3"/>
      <c r="BB1688" s="3"/>
      <c r="BC1688" s="3"/>
      <c r="BD1688" s="3"/>
    </row>
    <row r="1689" spans="1:56" hidden="1">
      <c r="A1689" s="3"/>
      <c r="B1689" s="3"/>
      <c r="C1689" s="3"/>
      <c r="D1689" s="3"/>
      <c r="E1689" s="3"/>
      <c r="F1689" s="3"/>
      <c r="G1689" s="3"/>
      <c r="H1689" s="3"/>
      <c r="I1689" s="3"/>
      <c r="J1689" s="3"/>
      <c r="K1689" s="3"/>
      <c r="L1689" s="3"/>
      <c r="M1689" s="3"/>
      <c r="N1689" s="3"/>
      <c r="O1689" s="3"/>
      <c r="P1689" s="3"/>
      <c r="Q1689" s="3"/>
      <c r="R1689" s="3"/>
      <c r="S1689" s="3"/>
      <c r="T1689" s="3"/>
      <c r="U1689" s="3"/>
      <c r="V1689" s="3"/>
      <c r="W1689" s="3"/>
      <c r="X1689" s="3"/>
      <c r="Y1689" s="3"/>
      <c r="Z1689" s="3"/>
      <c r="AA1689" s="3"/>
      <c r="AB1689" s="3"/>
      <c r="AC1689" s="3"/>
      <c r="AD1689" s="3"/>
      <c r="AE1689" s="3"/>
      <c r="AF1689" s="3"/>
      <c r="AG1689" s="3"/>
      <c r="AH1689" s="3"/>
      <c r="AI1689" s="3"/>
      <c r="AJ1689" s="3"/>
      <c r="AK1689" s="3"/>
      <c r="AL1689" s="3"/>
      <c r="AM1689" s="3"/>
      <c r="AN1689" s="3"/>
      <c r="AO1689" s="3"/>
      <c r="AP1689" s="3"/>
      <c r="AQ1689" s="3"/>
      <c r="AR1689" s="3"/>
      <c r="AS1689" s="3"/>
      <c r="AT1689" s="3"/>
      <c r="AU1689" s="3"/>
      <c r="AV1689" s="3"/>
      <c r="AW1689" s="3"/>
      <c r="AX1689" s="3"/>
      <c r="AY1689" s="3"/>
      <c r="AZ1689" s="3"/>
      <c r="BA1689" s="3"/>
      <c r="BB1689" s="3"/>
      <c r="BC1689" s="3"/>
      <c r="BD1689" s="3"/>
    </row>
    <row r="1690" spans="1:56" hidden="1">
      <c r="A1690" s="3"/>
      <c r="B1690" s="3"/>
      <c r="C1690" s="3"/>
      <c r="D1690" s="3"/>
      <c r="E1690" s="3"/>
      <c r="F1690" s="3"/>
      <c r="G1690" s="3"/>
      <c r="H1690" s="3"/>
      <c r="I1690" s="3"/>
      <c r="J1690" s="3"/>
      <c r="K1690" s="3"/>
      <c r="L1690" s="3"/>
      <c r="M1690" s="3"/>
      <c r="N1690" s="3"/>
      <c r="O1690" s="3"/>
      <c r="P1690" s="3"/>
      <c r="Q1690" s="3"/>
      <c r="R1690" s="3"/>
      <c r="S1690" s="3"/>
      <c r="T1690" s="3"/>
      <c r="U1690" s="3"/>
      <c r="V1690" s="3"/>
      <c r="W1690" s="3"/>
      <c r="X1690" s="3"/>
      <c r="Y1690" s="3"/>
      <c r="Z1690" s="3"/>
      <c r="AA1690" s="3"/>
      <c r="AB1690" s="3"/>
      <c r="AC1690" s="3"/>
      <c r="AD1690" s="3"/>
      <c r="AE1690" s="3"/>
      <c r="AF1690" s="3"/>
      <c r="AG1690" s="3"/>
      <c r="AH1690" s="3"/>
      <c r="AI1690" s="3"/>
      <c r="AJ1690" s="3"/>
      <c r="AK1690" s="3"/>
      <c r="AL1690" s="3"/>
      <c r="AM1690" s="3"/>
      <c r="AN1690" s="3"/>
      <c r="AO1690" s="3"/>
      <c r="AP1690" s="3"/>
      <c r="AQ1690" s="3"/>
      <c r="AR1690" s="3"/>
      <c r="AS1690" s="3"/>
      <c r="AT1690" s="3"/>
      <c r="AU1690" s="3"/>
      <c r="AV1690" s="3"/>
      <c r="AW1690" s="3"/>
      <c r="AX1690" s="3"/>
      <c r="AY1690" s="3"/>
      <c r="AZ1690" s="3"/>
      <c r="BA1690" s="3"/>
      <c r="BB1690" s="3"/>
      <c r="BC1690" s="3"/>
      <c r="BD1690" s="3"/>
    </row>
    <row r="1691" spans="1:56" hidden="1">
      <c r="A1691" s="3"/>
      <c r="B1691" s="3"/>
      <c r="C1691" s="3"/>
      <c r="D1691" s="3"/>
      <c r="E1691" s="3"/>
      <c r="F1691" s="3"/>
      <c r="G1691" s="3"/>
      <c r="H1691" s="3"/>
      <c r="I1691" s="3"/>
      <c r="J1691" s="3"/>
      <c r="K1691" s="3"/>
      <c r="L1691" s="3"/>
      <c r="M1691" s="3"/>
      <c r="N1691" s="3"/>
      <c r="O1691" s="3"/>
      <c r="P1691" s="3"/>
      <c r="Q1691" s="3"/>
      <c r="R1691" s="3"/>
      <c r="S1691" s="3"/>
      <c r="T1691" s="3"/>
      <c r="U1691" s="3"/>
      <c r="V1691" s="3"/>
      <c r="W1691" s="3"/>
      <c r="X1691" s="3"/>
      <c r="Y1691" s="3"/>
      <c r="Z1691" s="3"/>
      <c r="AA1691" s="3"/>
      <c r="AB1691" s="3"/>
      <c r="AC1691" s="3"/>
      <c r="AD1691" s="3"/>
      <c r="AE1691" s="3"/>
      <c r="AF1691" s="3"/>
      <c r="AG1691" s="3"/>
      <c r="AH1691" s="3"/>
      <c r="AI1691" s="3"/>
      <c r="AJ1691" s="3"/>
      <c r="AK1691" s="3"/>
      <c r="AL1691" s="3"/>
      <c r="AM1691" s="3"/>
      <c r="AN1691" s="3"/>
      <c r="AO1691" s="3"/>
      <c r="AP1691" s="3"/>
      <c r="AQ1691" s="3"/>
      <c r="AR1691" s="3"/>
      <c r="AS1691" s="3"/>
      <c r="AT1691" s="3"/>
      <c r="AU1691" s="3"/>
      <c r="AV1691" s="3"/>
      <c r="AW1691" s="3"/>
      <c r="AX1691" s="3"/>
      <c r="AY1691" s="3"/>
      <c r="AZ1691" s="3"/>
      <c r="BA1691" s="3"/>
      <c r="BB1691" s="3"/>
      <c r="BC1691" s="3"/>
      <c r="BD1691" s="3"/>
    </row>
    <row r="1692" spans="1:56" hidden="1">
      <c r="A1692" s="3"/>
      <c r="B1692" s="3"/>
      <c r="C1692" s="3"/>
      <c r="D1692" s="3"/>
      <c r="E1692" s="3"/>
      <c r="F1692" s="3"/>
      <c r="G1692" s="3"/>
      <c r="H1692" s="3"/>
      <c r="I1692" s="3"/>
      <c r="J1692" s="3"/>
      <c r="K1692" s="3"/>
      <c r="L1692" s="3"/>
      <c r="M1692" s="3"/>
      <c r="N1692" s="3"/>
      <c r="O1692" s="3"/>
      <c r="P1692" s="3"/>
      <c r="Q1692" s="3"/>
      <c r="R1692" s="3"/>
      <c r="S1692" s="3"/>
      <c r="T1692" s="3"/>
      <c r="U1692" s="3"/>
      <c r="V1692" s="3"/>
      <c r="W1692" s="3"/>
      <c r="X1692" s="3"/>
      <c r="Y1692" s="3"/>
      <c r="Z1692" s="3"/>
      <c r="AA1692" s="3"/>
      <c r="AB1692" s="3"/>
      <c r="AC1692" s="3"/>
      <c r="AD1692" s="3"/>
      <c r="AE1692" s="3"/>
      <c r="AF1692" s="3"/>
      <c r="AG1692" s="3"/>
      <c r="AH1692" s="3"/>
      <c r="AI1692" s="3"/>
      <c r="AJ1692" s="3"/>
      <c r="AK1692" s="3"/>
      <c r="AL1692" s="3"/>
      <c r="AM1692" s="3"/>
      <c r="AN1692" s="3"/>
      <c r="AO1692" s="3"/>
      <c r="AP1692" s="3"/>
      <c r="AQ1692" s="3"/>
      <c r="AR1692" s="3"/>
      <c r="AS1692" s="3"/>
      <c r="AT1692" s="3"/>
      <c r="AU1692" s="3"/>
      <c r="AV1692" s="3"/>
      <c r="AW1692" s="3"/>
      <c r="AX1692" s="3"/>
      <c r="AY1692" s="3"/>
      <c r="AZ1692" s="3"/>
      <c r="BA1692" s="3"/>
      <c r="BB1692" s="3"/>
      <c r="BC1692" s="3"/>
      <c r="BD1692" s="3"/>
    </row>
    <row r="1693" spans="1:56" hidden="1">
      <c r="A1693" s="3"/>
      <c r="B1693" s="3"/>
      <c r="C1693" s="3"/>
      <c r="D1693" s="3"/>
      <c r="E1693" s="3"/>
      <c r="F1693" s="3"/>
      <c r="G1693" s="3"/>
      <c r="H1693" s="3"/>
      <c r="I1693" s="3"/>
      <c r="J1693" s="3"/>
      <c r="K1693" s="3"/>
      <c r="L1693" s="3"/>
      <c r="M1693" s="3"/>
      <c r="N1693" s="3"/>
      <c r="O1693" s="3"/>
      <c r="P1693" s="3"/>
      <c r="Q1693" s="3"/>
      <c r="R1693" s="3"/>
      <c r="S1693" s="3"/>
      <c r="T1693" s="3"/>
      <c r="U1693" s="3"/>
      <c r="V1693" s="3"/>
      <c r="W1693" s="3"/>
      <c r="X1693" s="3"/>
      <c r="Y1693" s="3"/>
      <c r="Z1693" s="3"/>
      <c r="AA1693" s="3"/>
      <c r="AB1693" s="3"/>
      <c r="AC1693" s="3"/>
      <c r="AD1693" s="3"/>
      <c r="AE1693" s="3"/>
      <c r="AF1693" s="3"/>
      <c r="AG1693" s="3"/>
      <c r="AH1693" s="3"/>
      <c r="AI1693" s="3"/>
      <c r="AJ1693" s="3"/>
      <c r="AK1693" s="3"/>
      <c r="AL1693" s="3"/>
      <c r="AM1693" s="3"/>
      <c r="AN1693" s="3"/>
      <c r="AO1693" s="3"/>
      <c r="AP1693" s="3"/>
      <c r="AQ1693" s="3"/>
      <c r="AR1693" s="3"/>
      <c r="AS1693" s="3"/>
      <c r="AT1693" s="3"/>
      <c r="AU1693" s="3"/>
      <c r="AV1693" s="3"/>
      <c r="AW1693" s="3"/>
      <c r="AX1693" s="3"/>
      <c r="AY1693" s="3"/>
      <c r="AZ1693" s="3"/>
      <c r="BA1693" s="3"/>
      <c r="BB1693" s="3"/>
      <c r="BC1693" s="3"/>
      <c r="BD1693" s="3"/>
    </row>
    <row r="1694" spans="1:56" hidden="1">
      <c r="A1694" s="3"/>
      <c r="B1694" s="3"/>
      <c r="C1694" s="3"/>
      <c r="D1694" s="3"/>
      <c r="E1694" s="3"/>
      <c r="F1694" s="3"/>
      <c r="G1694" s="3"/>
      <c r="H1694" s="3"/>
      <c r="I1694" s="3"/>
      <c r="J1694" s="3"/>
      <c r="K1694" s="3"/>
      <c r="L1694" s="3"/>
      <c r="M1694" s="3"/>
      <c r="N1694" s="3"/>
      <c r="O1694" s="3"/>
      <c r="P1694" s="3"/>
      <c r="Q1694" s="3"/>
      <c r="R1694" s="3"/>
      <c r="S1694" s="3"/>
      <c r="T1694" s="3"/>
      <c r="U1694" s="3"/>
      <c r="V1694" s="3"/>
      <c r="W1694" s="3"/>
      <c r="X1694" s="3"/>
      <c r="Y1694" s="3"/>
      <c r="Z1694" s="3"/>
      <c r="AA1694" s="3"/>
      <c r="AB1694" s="3"/>
      <c r="AC1694" s="3"/>
      <c r="AD1694" s="3"/>
      <c r="AE1694" s="3"/>
      <c r="AF1694" s="3"/>
      <c r="AG1694" s="3"/>
      <c r="AH1694" s="3"/>
      <c r="AI1694" s="3"/>
      <c r="AJ1694" s="3"/>
      <c r="AK1694" s="3"/>
      <c r="AL1694" s="3"/>
      <c r="AM1694" s="3"/>
      <c r="AN1694" s="3"/>
      <c r="AO1694" s="3"/>
      <c r="AP1694" s="3"/>
      <c r="AQ1694" s="3"/>
      <c r="AR1694" s="3"/>
      <c r="AS1694" s="3"/>
      <c r="AT1694" s="3"/>
      <c r="AU1694" s="3"/>
      <c r="AV1694" s="3"/>
      <c r="AW1694" s="3"/>
      <c r="AX1694" s="3"/>
      <c r="AY1694" s="3"/>
      <c r="AZ1694" s="3"/>
      <c r="BA1694" s="3"/>
      <c r="BB1694" s="3"/>
      <c r="BC1694" s="3"/>
      <c r="BD1694" s="3"/>
    </row>
    <row r="1695" spans="1:56" hidden="1">
      <c r="A1695" s="3"/>
      <c r="B1695" s="3"/>
      <c r="C1695" s="3"/>
      <c r="D1695" s="3"/>
      <c r="E1695" s="3"/>
      <c r="F1695" s="3"/>
      <c r="G1695" s="3"/>
      <c r="H1695" s="3"/>
      <c r="I1695" s="3"/>
      <c r="J1695" s="3"/>
      <c r="K1695" s="3"/>
      <c r="L1695" s="3"/>
      <c r="M1695" s="3"/>
      <c r="N1695" s="3"/>
      <c r="O1695" s="3"/>
      <c r="P1695" s="3"/>
      <c r="Q1695" s="3"/>
      <c r="R1695" s="3"/>
      <c r="S1695" s="3"/>
      <c r="T1695" s="3"/>
      <c r="U1695" s="3"/>
      <c r="V1695" s="3"/>
      <c r="W1695" s="3"/>
      <c r="X1695" s="3"/>
      <c r="Y1695" s="3"/>
      <c r="Z1695" s="3"/>
      <c r="AA1695" s="3"/>
      <c r="AB1695" s="3"/>
      <c r="AC1695" s="3"/>
      <c r="AD1695" s="3"/>
      <c r="AE1695" s="3"/>
      <c r="AF1695" s="3"/>
      <c r="AG1695" s="3"/>
      <c r="AH1695" s="3"/>
      <c r="AI1695" s="3"/>
      <c r="AJ1695" s="3"/>
      <c r="AK1695" s="3"/>
      <c r="AL1695" s="3"/>
      <c r="AM1695" s="3"/>
      <c r="AN1695" s="3"/>
      <c r="AO1695" s="3"/>
      <c r="AP1695" s="3"/>
      <c r="AQ1695" s="3"/>
      <c r="AR1695" s="3"/>
      <c r="AS1695" s="3"/>
      <c r="AT1695" s="3"/>
      <c r="AU1695" s="3"/>
      <c r="AV1695" s="3"/>
      <c r="AW1695" s="3"/>
      <c r="AX1695" s="3"/>
      <c r="AY1695" s="3"/>
      <c r="AZ1695" s="3"/>
      <c r="BA1695" s="3"/>
      <c r="BB1695" s="3"/>
      <c r="BC1695" s="3"/>
      <c r="BD1695" s="3"/>
    </row>
    <row r="1696" spans="1:56" hidden="1">
      <c r="A1696" s="3"/>
      <c r="B1696" s="3"/>
      <c r="C1696" s="3"/>
      <c r="D1696" s="3"/>
      <c r="E1696" s="3"/>
      <c r="F1696" s="3"/>
      <c r="G1696" s="3"/>
      <c r="H1696" s="3"/>
      <c r="I1696" s="3"/>
      <c r="J1696" s="3"/>
      <c r="K1696" s="3"/>
      <c r="L1696" s="3"/>
      <c r="M1696" s="3"/>
      <c r="N1696" s="3"/>
      <c r="O1696" s="3"/>
      <c r="P1696" s="3"/>
      <c r="Q1696" s="3"/>
      <c r="R1696" s="3"/>
      <c r="S1696" s="3"/>
      <c r="T1696" s="3"/>
      <c r="U1696" s="3"/>
      <c r="V1696" s="3"/>
      <c r="W1696" s="3"/>
      <c r="X1696" s="3"/>
      <c r="Y1696" s="3"/>
      <c r="Z1696" s="3"/>
      <c r="AA1696" s="3"/>
      <c r="AB1696" s="3"/>
      <c r="AC1696" s="3"/>
      <c r="AD1696" s="3"/>
      <c r="AE1696" s="3"/>
      <c r="AF1696" s="3"/>
      <c r="AG1696" s="3"/>
      <c r="AH1696" s="3"/>
      <c r="AI1696" s="3"/>
      <c r="AJ1696" s="3"/>
      <c r="AK1696" s="3"/>
      <c r="AL1696" s="3"/>
      <c r="AM1696" s="3"/>
      <c r="AN1696" s="3"/>
      <c r="AO1696" s="3"/>
      <c r="AP1696" s="3"/>
      <c r="AQ1696" s="3"/>
      <c r="AR1696" s="3"/>
      <c r="AS1696" s="3"/>
      <c r="AT1696" s="3"/>
      <c r="AU1696" s="3"/>
      <c r="AV1696" s="3"/>
      <c r="AW1696" s="3"/>
      <c r="AX1696" s="3"/>
      <c r="AY1696" s="3"/>
      <c r="AZ1696" s="3"/>
      <c r="BA1696" s="3"/>
      <c r="BB1696" s="3"/>
      <c r="BC1696" s="3"/>
      <c r="BD1696" s="3"/>
    </row>
    <row r="1697" spans="1:56" hidden="1">
      <c r="A1697" s="3"/>
      <c r="B1697" s="3"/>
      <c r="C1697" s="3"/>
      <c r="D1697" s="3"/>
      <c r="E1697" s="3"/>
      <c r="F1697" s="3"/>
      <c r="G1697" s="3"/>
      <c r="H1697" s="3"/>
      <c r="I1697" s="3"/>
      <c r="J1697" s="3"/>
      <c r="K1697" s="3"/>
      <c r="L1697" s="3"/>
      <c r="M1697" s="3"/>
      <c r="N1697" s="3"/>
      <c r="O1697" s="3"/>
      <c r="P1697" s="3"/>
      <c r="Q1697" s="3"/>
      <c r="R1697" s="3"/>
      <c r="S1697" s="3"/>
      <c r="T1697" s="3"/>
      <c r="U1697" s="3"/>
      <c r="V1697" s="3"/>
      <c r="W1697" s="3"/>
      <c r="X1697" s="3"/>
      <c r="Y1697" s="3"/>
      <c r="Z1697" s="3"/>
      <c r="AA1697" s="3"/>
      <c r="AB1697" s="3"/>
      <c r="AC1697" s="3"/>
      <c r="AD1697" s="3"/>
      <c r="AE1697" s="3"/>
      <c r="AF1697" s="3"/>
      <c r="AG1697" s="3"/>
      <c r="AH1697" s="3"/>
      <c r="AI1697" s="3"/>
      <c r="AJ1697" s="3"/>
      <c r="AK1697" s="3"/>
      <c r="AL1697" s="3"/>
      <c r="AM1697" s="3"/>
      <c r="AN1697" s="3"/>
      <c r="AO1697" s="3"/>
      <c r="AP1697" s="3"/>
      <c r="AQ1697" s="3"/>
      <c r="AR1697" s="3"/>
      <c r="AS1697" s="3"/>
      <c r="AT1697" s="3"/>
      <c r="AU1697" s="3"/>
      <c r="AV1697" s="3"/>
      <c r="AW1697" s="3"/>
      <c r="AX1697" s="3"/>
      <c r="AY1697" s="3"/>
      <c r="AZ1697" s="3"/>
      <c r="BA1697" s="3"/>
      <c r="BB1697" s="3"/>
      <c r="BC1697" s="3"/>
      <c r="BD1697" s="3"/>
    </row>
    <row r="1698" spans="1:56" hidden="1">
      <c r="A1698" s="3"/>
      <c r="B1698" s="3"/>
      <c r="C1698" s="3"/>
      <c r="D1698" s="3"/>
      <c r="E1698" s="3"/>
      <c r="F1698" s="3"/>
      <c r="G1698" s="3"/>
      <c r="H1698" s="3"/>
      <c r="I1698" s="3"/>
      <c r="J1698" s="3"/>
      <c r="K1698" s="3"/>
      <c r="L1698" s="3"/>
      <c r="M1698" s="3"/>
      <c r="N1698" s="3"/>
      <c r="O1698" s="3"/>
      <c r="P1698" s="3"/>
      <c r="Q1698" s="3"/>
      <c r="R1698" s="3"/>
      <c r="S1698" s="3"/>
      <c r="T1698" s="3"/>
      <c r="U1698" s="3"/>
      <c r="V1698" s="3"/>
      <c r="W1698" s="3"/>
      <c r="X1698" s="3"/>
      <c r="Y1698" s="3"/>
      <c r="Z1698" s="3"/>
      <c r="AA1698" s="3"/>
      <c r="AB1698" s="3"/>
      <c r="AC1698" s="3"/>
      <c r="AD1698" s="3"/>
      <c r="AE1698" s="3"/>
      <c r="AF1698" s="3"/>
      <c r="AG1698" s="3"/>
      <c r="AH1698" s="3"/>
      <c r="AI1698" s="3"/>
      <c r="AJ1698" s="3"/>
      <c r="AK1698" s="3"/>
      <c r="AL1698" s="3"/>
      <c r="AM1698" s="3"/>
      <c r="AN1698" s="3"/>
      <c r="AO1698" s="3"/>
      <c r="AP1698" s="3"/>
      <c r="AQ1698" s="3"/>
      <c r="AR1698" s="3"/>
      <c r="AS1698" s="3"/>
      <c r="AT1698" s="3"/>
      <c r="AU1698" s="3"/>
      <c r="AV1698" s="3"/>
      <c r="AW1698" s="3"/>
      <c r="AX1698" s="3"/>
      <c r="AY1698" s="3"/>
      <c r="AZ1698" s="3"/>
      <c r="BA1698" s="3"/>
      <c r="BB1698" s="3"/>
      <c r="BC1698" s="3"/>
      <c r="BD1698" s="3"/>
    </row>
    <row r="1699" spans="1:56" hidden="1">
      <c r="A1699" s="3"/>
      <c r="B1699" s="3"/>
      <c r="C1699" s="3"/>
      <c r="D1699" s="3"/>
      <c r="E1699" s="3"/>
      <c r="F1699" s="3"/>
      <c r="G1699" s="3"/>
      <c r="H1699" s="3"/>
      <c r="I1699" s="3"/>
      <c r="J1699" s="3"/>
      <c r="K1699" s="3"/>
      <c r="L1699" s="3"/>
      <c r="M1699" s="3"/>
      <c r="N1699" s="3"/>
      <c r="O1699" s="3"/>
      <c r="P1699" s="3"/>
      <c r="Q1699" s="3"/>
      <c r="R1699" s="3"/>
      <c r="S1699" s="3"/>
      <c r="T1699" s="3"/>
      <c r="U1699" s="3"/>
      <c r="V1699" s="3"/>
      <c r="W1699" s="3"/>
      <c r="X1699" s="3"/>
      <c r="Y1699" s="3"/>
      <c r="Z1699" s="3"/>
      <c r="AA1699" s="3"/>
      <c r="AB1699" s="3"/>
      <c r="AC1699" s="3"/>
      <c r="AD1699" s="3"/>
      <c r="AE1699" s="3"/>
      <c r="AF1699" s="3"/>
      <c r="AG1699" s="3"/>
      <c r="AH1699" s="3"/>
      <c r="AI1699" s="3"/>
      <c r="AJ1699" s="3"/>
      <c r="AK1699" s="3"/>
      <c r="AL1699" s="3"/>
      <c r="AM1699" s="3"/>
      <c r="AN1699" s="3"/>
      <c r="AO1699" s="3"/>
      <c r="AP1699" s="3"/>
      <c r="AQ1699" s="3"/>
      <c r="AR1699" s="3"/>
      <c r="AS1699" s="3"/>
      <c r="AT1699" s="3"/>
      <c r="AU1699" s="3"/>
      <c r="AV1699" s="3"/>
      <c r="AW1699" s="3"/>
      <c r="AX1699" s="3"/>
      <c r="AY1699" s="3"/>
      <c r="AZ1699" s="3"/>
      <c r="BA1699" s="3"/>
      <c r="BB1699" s="3"/>
      <c r="BC1699" s="3"/>
      <c r="BD1699" s="3"/>
    </row>
    <row r="1700" spans="1:56" hidden="1">
      <c r="A1700" s="3"/>
      <c r="B1700" s="3"/>
      <c r="C1700" s="3"/>
      <c r="D1700" s="3"/>
      <c r="E1700" s="3"/>
      <c r="F1700" s="3"/>
      <c r="G1700" s="3"/>
      <c r="H1700" s="3"/>
      <c r="I1700" s="3"/>
      <c r="J1700" s="3"/>
      <c r="K1700" s="3"/>
      <c r="L1700" s="3"/>
      <c r="M1700" s="3"/>
      <c r="N1700" s="3"/>
      <c r="O1700" s="3"/>
      <c r="P1700" s="3"/>
      <c r="Q1700" s="3"/>
      <c r="R1700" s="3"/>
      <c r="S1700" s="3"/>
      <c r="T1700" s="3"/>
      <c r="U1700" s="3"/>
      <c r="V1700" s="3"/>
      <c r="W1700" s="3"/>
      <c r="X1700" s="3"/>
      <c r="Y1700" s="3"/>
      <c r="Z1700" s="3"/>
      <c r="AA1700" s="3"/>
      <c r="AB1700" s="3"/>
      <c r="AC1700" s="3"/>
      <c r="AD1700" s="3"/>
      <c r="AE1700" s="3"/>
      <c r="AF1700" s="3"/>
      <c r="AG1700" s="3"/>
      <c r="AH1700" s="3"/>
      <c r="AI1700" s="3"/>
      <c r="AJ1700" s="3"/>
      <c r="AK1700" s="3"/>
      <c r="AL1700" s="3"/>
      <c r="AM1700" s="3"/>
      <c r="AN1700" s="3"/>
      <c r="AO1700" s="3"/>
      <c r="AP1700" s="3"/>
      <c r="AQ1700" s="3"/>
      <c r="AR1700" s="3"/>
      <c r="AS1700" s="3"/>
      <c r="AT1700" s="3"/>
      <c r="AU1700" s="3"/>
      <c r="AV1700" s="3"/>
      <c r="AW1700" s="3"/>
      <c r="AX1700" s="3"/>
      <c r="AY1700" s="3"/>
      <c r="AZ1700" s="3"/>
      <c r="BA1700" s="3"/>
      <c r="BB1700" s="3"/>
      <c r="BC1700" s="3"/>
      <c r="BD1700" s="3"/>
    </row>
    <row r="1701" spans="1:56" hidden="1">
      <c r="A1701" s="3"/>
      <c r="B1701" s="3"/>
      <c r="C1701" s="3"/>
      <c r="D1701" s="3"/>
      <c r="E1701" s="3"/>
      <c r="F1701" s="3"/>
      <c r="G1701" s="3"/>
      <c r="H1701" s="3"/>
      <c r="I1701" s="3"/>
      <c r="J1701" s="3"/>
      <c r="K1701" s="3"/>
      <c r="L1701" s="3"/>
      <c r="M1701" s="3"/>
      <c r="N1701" s="3"/>
      <c r="O1701" s="3"/>
      <c r="P1701" s="3"/>
      <c r="Q1701" s="3"/>
      <c r="R1701" s="3"/>
      <c r="S1701" s="3"/>
      <c r="T1701" s="3"/>
      <c r="U1701" s="3"/>
      <c r="V1701" s="3"/>
      <c r="W1701" s="3"/>
      <c r="X1701" s="3"/>
      <c r="Y1701" s="3"/>
      <c r="Z1701" s="3"/>
      <c r="AA1701" s="3"/>
      <c r="AB1701" s="3"/>
      <c r="AC1701" s="3"/>
      <c r="AD1701" s="3"/>
      <c r="AE1701" s="3"/>
      <c r="AF1701" s="3"/>
      <c r="AG1701" s="3"/>
      <c r="AH1701" s="3"/>
      <c r="AI1701" s="3"/>
      <c r="AJ1701" s="3"/>
      <c r="AK1701" s="3"/>
      <c r="AL1701" s="3"/>
      <c r="AM1701" s="3"/>
      <c r="AN1701" s="3"/>
      <c r="AO1701" s="3"/>
      <c r="AP1701" s="3"/>
      <c r="AQ1701" s="3"/>
      <c r="AR1701" s="3"/>
      <c r="AS1701" s="3"/>
      <c r="AT1701" s="3"/>
      <c r="AU1701" s="3"/>
      <c r="AV1701" s="3"/>
      <c r="AW1701" s="3"/>
      <c r="AX1701" s="3"/>
      <c r="AY1701" s="3"/>
      <c r="AZ1701" s="3"/>
      <c r="BA1701" s="3"/>
      <c r="BB1701" s="3"/>
      <c r="BC1701" s="3"/>
      <c r="BD1701" s="3"/>
    </row>
    <row r="1702" spans="1:56" hidden="1">
      <c r="A1702" s="3"/>
      <c r="B1702" s="3"/>
      <c r="C1702" s="3"/>
      <c r="D1702" s="3"/>
      <c r="E1702" s="3"/>
      <c r="F1702" s="3"/>
      <c r="G1702" s="3"/>
      <c r="H1702" s="3"/>
      <c r="I1702" s="3"/>
      <c r="J1702" s="3"/>
      <c r="K1702" s="3"/>
      <c r="L1702" s="3"/>
      <c r="M1702" s="3"/>
      <c r="N1702" s="3"/>
      <c r="O1702" s="3"/>
      <c r="P1702" s="3"/>
      <c r="Q1702" s="3"/>
      <c r="R1702" s="3"/>
      <c r="S1702" s="3"/>
      <c r="T1702" s="3"/>
      <c r="U1702" s="3"/>
      <c r="V1702" s="3"/>
      <c r="W1702" s="3"/>
      <c r="X1702" s="3"/>
      <c r="Y1702" s="3"/>
      <c r="Z1702" s="3"/>
      <c r="AA1702" s="3"/>
      <c r="AB1702" s="3"/>
      <c r="AC1702" s="3"/>
      <c r="AD1702" s="3"/>
      <c r="AE1702" s="3"/>
      <c r="AF1702" s="3"/>
      <c r="AG1702" s="3"/>
      <c r="AH1702" s="3"/>
      <c r="AI1702" s="3"/>
      <c r="AJ1702" s="3"/>
      <c r="AK1702" s="3"/>
      <c r="AL1702" s="3"/>
      <c r="AM1702" s="3"/>
      <c r="AN1702" s="3"/>
      <c r="AO1702" s="3"/>
      <c r="AP1702" s="3"/>
      <c r="AQ1702" s="3"/>
      <c r="AR1702" s="3"/>
      <c r="AS1702" s="3"/>
      <c r="AT1702" s="3"/>
      <c r="AU1702" s="3"/>
      <c r="AV1702" s="3"/>
      <c r="AW1702" s="3"/>
      <c r="AX1702" s="3"/>
      <c r="AY1702" s="3"/>
      <c r="AZ1702" s="3"/>
      <c r="BA1702" s="3"/>
      <c r="BB1702" s="3"/>
      <c r="BC1702" s="3"/>
      <c r="BD1702" s="3"/>
    </row>
    <row r="1703" spans="1:56" hidden="1">
      <c r="A1703" s="3"/>
      <c r="B1703" s="3"/>
      <c r="C1703" s="3"/>
      <c r="D1703" s="3"/>
      <c r="E1703" s="3"/>
      <c r="F1703" s="3"/>
      <c r="G1703" s="3"/>
      <c r="H1703" s="3"/>
      <c r="I1703" s="3"/>
      <c r="J1703" s="3"/>
      <c r="K1703" s="3"/>
      <c r="L1703" s="3"/>
      <c r="M1703" s="3"/>
      <c r="N1703" s="3"/>
      <c r="O1703" s="3"/>
      <c r="P1703" s="3"/>
      <c r="Q1703" s="3"/>
      <c r="R1703" s="3"/>
      <c r="S1703" s="3"/>
      <c r="T1703" s="3"/>
      <c r="U1703" s="3"/>
      <c r="V1703" s="3"/>
      <c r="W1703" s="3"/>
      <c r="X1703" s="3"/>
      <c r="Y1703" s="3"/>
      <c r="Z1703" s="3"/>
      <c r="AA1703" s="3"/>
      <c r="AB1703" s="3"/>
      <c r="AC1703" s="3"/>
      <c r="AD1703" s="3"/>
      <c r="AE1703" s="3"/>
      <c r="AF1703" s="3"/>
      <c r="AG1703" s="3"/>
      <c r="AH1703" s="3"/>
      <c r="AI1703" s="3"/>
      <c r="AJ1703" s="3"/>
      <c r="AK1703" s="3"/>
      <c r="AL1703" s="3"/>
      <c r="AM1703" s="3"/>
      <c r="AN1703" s="3"/>
      <c r="AO1703" s="3"/>
      <c r="AP1703" s="3"/>
      <c r="AQ1703" s="3"/>
      <c r="AR1703" s="3"/>
      <c r="AS1703" s="3"/>
      <c r="AT1703" s="3"/>
      <c r="AU1703" s="3"/>
      <c r="AV1703" s="3"/>
      <c r="AW1703" s="3"/>
      <c r="AX1703" s="3"/>
      <c r="AY1703" s="3"/>
      <c r="AZ1703" s="3"/>
      <c r="BA1703" s="3"/>
      <c r="BB1703" s="3"/>
      <c r="BC1703" s="3"/>
      <c r="BD1703" s="3"/>
    </row>
    <row r="1704" spans="1:56" hidden="1">
      <c r="A1704" s="3"/>
      <c r="B1704" s="3"/>
      <c r="C1704" s="3"/>
      <c r="D1704" s="3"/>
      <c r="E1704" s="3"/>
      <c r="F1704" s="3"/>
      <c r="G1704" s="3"/>
      <c r="H1704" s="3"/>
      <c r="I1704" s="3"/>
      <c r="J1704" s="3"/>
      <c r="K1704" s="3"/>
      <c r="L1704" s="3"/>
      <c r="M1704" s="3"/>
      <c r="N1704" s="3"/>
      <c r="O1704" s="3"/>
      <c r="P1704" s="3"/>
      <c r="Q1704" s="3"/>
      <c r="R1704" s="3"/>
      <c r="S1704" s="3"/>
      <c r="T1704" s="3"/>
      <c r="U1704" s="3"/>
      <c r="V1704" s="3"/>
      <c r="W1704" s="3"/>
      <c r="X1704" s="3"/>
      <c r="Y1704" s="3"/>
      <c r="Z1704" s="3"/>
      <c r="AA1704" s="3"/>
      <c r="AB1704" s="3"/>
      <c r="AC1704" s="3"/>
      <c r="AD1704" s="3"/>
      <c r="AE1704" s="3"/>
      <c r="AF1704" s="3"/>
      <c r="AG1704" s="3"/>
      <c r="AH1704" s="3"/>
      <c r="AI1704" s="3"/>
      <c r="AJ1704" s="3"/>
      <c r="AK1704" s="3"/>
      <c r="AL1704" s="3"/>
      <c r="AM1704" s="3"/>
      <c r="AN1704" s="3"/>
      <c r="AO1704" s="3"/>
      <c r="AP1704" s="3"/>
      <c r="AQ1704" s="3"/>
      <c r="AR1704" s="3"/>
      <c r="AS1704" s="3"/>
      <c r="AT1704" s="3"/>
      <c r="AU1704" s="3"/>
      <c r="AV1704" s="3"/>
      <c r="AW1704" s="3"/>
      <c r="AX1704" s="3"/>
      <c r="AY1704" s="3"/>
      <c r="AZ1704" s="3"/>
      <c r="BA1704" s="3"/>
      <c r="BB1704" s="3"/>
      <c r="BC1704" s="3"/>
      <c r="BD1704" s="3"/>
    </row>
    <row r="1705" spans="1:56" hidden="1">
      <c r="A1705" s="3"/>
      <c r="B1705" s="3"/>
      <c r="C1705" s="3"/>
      <c r="D1705" s="3"/>
      <c r="E1705" s="3"/>
      <c r="F1705" s="3"/>
      <c r="G1705" s="3"/>
      <c r="H1705" s="3"/>
      <c r="I1705" s="3"/>
      <c r="J1705" s="3"/>
      <c r="K1705" s="3"/>
      <c r="L1705" s="3"/>
      <c r="M1705" s="3"/>
      <c r="N1705" s="3"/>
      <c r="O1705" s="3"/>
      <c r="P1705" s="3"/>
      <c r="Q1705" s="3"/>
      <c r="R1705" s="3"/>
      <c r="S1705" s="3"/>
      <c r="T1705" s="3"/>
      <c r="U1705" s="3"/>
      <c r="V1705" s="3"/>
      <c r="W1705" s="3"/>
      <c r="X1705" s="3"/>
      <c r="Y1705" s="3"/>
      <c r="Z1705" s="3"/>
      <c r="AA1705" s="3"/>
      <c r="AB1705" s="3"/>
      <c r="AC1705" s="3"/>
      <c r="AD1705" s="3"/>
      <c r="AE1705" s="3"/>
      <c r="AF1705" s="3"/>
      <c r="AG1705" s="3"/>
      <c r="AH1705" s="3"/>
      <c r="AI1705" s="3"/>
      <c r="AJ1705" s="3"/>
      <c r="AK1705" s="3"/>
      <c r="AL1705" s="3"/>
      <c r="AM1705" s="3"/>
      <c r="AN1705" s="3"/>
      <c r="AO1705" s="3"/>
      <c r="AP1705" s="3"/>
      <c r="AQ1705" s="3"/>
      <c r="AR1705" s="3"/>
      <c r="AS1705" s="3"/>
      <c r="AT1705" s="3"/>
      <c r="AU1705" s="3"/>
      <c r="AV1705" s="3"/>
      <c r="AW1705" s="3"/>
      <c r="AX1705" s="3"/>
      <c r="AY1705" s="3"/>
      <c r="AZ1705" s="3"/>
      <c r="BA1705" s="3"/>
      <c r="BB1705" s="3"/>
      <c r="BC1705" s="3"/>
      <c r="BD1705" s="3"/>
    </row>
    <row r="1706" spans="1:56" hidden="1">
      <c r="A1706" s="3"/>
      <c r="B1706" s="3"/>
      <c r="C1706" s="3"/>
      <c r="D1706" s="3"/>
      <c r="E1706" s="3"/>
      <c r="F1706" s="3"/>
      <c r="G1706" s="3"/>
      <c r="H1706" s="3"/>
      <c r="I1706" s="3"/>
      <c r="J1706" s="3"/>
      <c r="K1706" s="3"/>
      <c r="L1706" s="3"/>
      <c r="M1706" s="3"/>
      <c r="N1706" s="3"/>
      <c r="O1706" s="3"/>
      <c r="P1706" s="3"/>
      <c r="Q1706" s="3"/>
      <c r="R1706" s="3"/>
      <c r="S1706" s="3"/>
      <c r="T1706" s="3"/>
      <c r="U1706" s="3"/>
      <c r="V1706" s="3"/>
      <c r="W1706" s="3"/>
      <c r="X1706" s="3"/>
      <c r="Y1706" s="3"/>
      <c r="Z1706" s="3"/>
      <c r="AA1706" s="3"/>
      <c r="AB1706" s="3"/>
      <c r="AC1706" s="3"/>
      <c r="AD1706" s="3"/>
      <c r="AE1706" s="3"/>
      <c r="AF1706" s="3"/>
      <c r="AG1706" s="3"/>
      <c r="AH1706" s="3"/>
      <c r="AI1706" s="3"/>
      <c r="AJ1706" s="3"/>
      <c r="AK1706" s="3"/>
      <c r="AL1706" s="3"/>
      <c r="AM1706" s="3"/>
      <c r="AN1706" s="3"/>
      <c r="AO1706" s="3"/>
      <c r="AP1706" s="3"/>
      <c r="AQ1706" s="3"/>
      <c r="AR1706" s="3"/>
      <c r="AS1706" s="3"/>
      <c r="AT1706" s="3"/>
      <c r="AU1706" s="3"/>
      <c r="AV1706" s="3"/>
      <c r="AW1706" s="3"/>
      <c r="AX1706" s="3"/>
      <c r="AY1706" s="3"/>
      <c r="AZ1706" s="3"/>
      <c r="BA1706" s="3"/>
      <c r="BB1706" s="3"/>
      <c r="BC1706" s="3"/>
      <c r="BD1706" s="3"/>
    </row>
    <row r="1707" spans="1:56" hidden="1">
      <c r="A1707" s="3"/>
      <c r="B1707" s="3"/>
      <c r="C1707" s="3"/>
      <c r="D1707" s="3"/>
      <c r="E1707" s="3"/>
      <c r="F1707" s="3"/>
      <c r="G1707" s="3"/>
      <c r="H1707" s="3"/>
      <c r="I1707" s="3"/>
      <c r="J1707" s="3"/>
      <c r="K1707" s="3"/>
      <c r="L1707" s="3"/>
      <c r="M1707" s="3"/>
      <c r="N1707" s="3"/>
      <c r="O1707" s="3"/>
      <c r="P1707" s="3"/>
      <c r="Q1707" s="3"/>
      <c r="R1707" s="3"/>
      <c r="S1707" s="3"/>
      <c r="T1707" s="3"/>
      <c r="U1707" s="3"/>
      <c r="V1707" s="3"/>
      <c r="W1707" s="3"/>
      <c r="X1707" s="3"/>
      <c r="Y1707" s="3"/>
      <c r="Z1707" s="3"/>
      <c r="AA1707" s="3"/>
      <c r="AB1707" s="3"/>
      <c r="AC1707" s="3"/>
      <c r="AD1707" s="3"/>
      <c r="AE1707" s="3"/>
      <c r="AF1707" s="3"/>
      <c r="AG1707" s="3"/>
      <c r="AH1707" s="3"/>
      <c r="AI1707" s="3"/>
      <c r="AJ1707" s="3"/>
      <c r="AK1707" s="3"/>
      <c r="AL1707" s="3"/>
      <c r="AM1707" s="3"/>
      <c r="AN1707" s="3"/>
      <c r="AO1707" s="3"/>
      <c r="AP1707" s="3"/>
      <c r="AQ1707" s="3"/>
      <c r="AR1707" s="3"/>
      <c r="AS1707" s="3"/>
      <c r="AT1707" s="3"/>
      <c r="AU1707" s="3"/>
      <c r="AV1707" s="3"/>
      <c r="AW1707" s="3"/>
      <c r="AX1707" s="3"/>
      <c r="AY1707" s="3"/>
      <c r="AZ1707" s="3"/>
      <c r="BA1707" s="3"/>
      <c r="BB1707" s="3"/>
      <c r="BC1707" s="3"/>
      <c r="BD1707" s="3"/>
    </row>
    <row r="1708" spans="1:56" hidden="1">
      <c r="A1708" s="3"/>
      <c r="B1708" s="3"/>
      <c r="C1708" s="3"/>
      <c r="D1708" s="3"/>
      <c r="E1708" s="3"/>
      <c r="F1708" s="3"/>
      <c r="G1708" s="3"/>
      <c r="H1708" s="3"/>
      <c r="I1708" s="3"/>
      <c r="J1708" s="3"/>
      <c r="K1708" s="3"/>
      <c r="L1708" s="3"/>
      <c r="M1708" s="3"/>
      <c r="N1708" s="3"/>
      <c r="O1708" s="3"/>
      <c r="P1708" s="3"/>
      <c r="Q1708" s="3"/>
      <c r="R1708" s="3"/>
      <c r="S1708" s="3"/>
      <c r="T1708" s="3"/>
      <c r="U1708" s="3"/>
      <c r="V1708" s="3"/>
      <c r="W1708" s="3"/>
      <c r="X1708" s="3"/>
      <c r="Y1708" s="3"/>
      <c r="Z1708" s="3"/>
      <c r="AA1708" s="3"/>
      <c r="AB1708" s="3"/>
      <c r="AC1708" s="3"/>
      <c r="AD1708" s="3"/>
      <c r="AE1708" s="3"/>
      <c r="AF1708" s="3"/>
      <c r="AG1708" s="3"/>
      <c r="AH1708" s="3"/>
      <c r="AI1708" s="3"/>
      <c r="AJ1708" s="3"/>
      <c r="AK1708" s="3"/>
      <c r="AL1708" s="3"/>
      <c r="AM1708" s="3"/>
      <c r="AN1708" s="3"/>
      <c r="AO1708" s="3"/>
      <c r="AP1708" s="3"/>
      <c r="AQ1708" s="3"/>
      <c r="AR1708" s="3"/>
      <c r="AS1708" s="3"/>
      <c r="AT1708" s="3"/>
      <c r="AU1708" s="3"/>
      <c r="AV1708" s="3"/>
      <c r="AW1708" s="3"/>
      <c r="AX1708" s="3"/>
      <c r="AY1708" s="3"/>
      <c r="AZ1708" s="3"/>
      <c r="BA1708" s="3"/>
      <c r="BB1708" s="3"/>
      <c r="BC1708" s="3"/>
      <c r="BD1708" s="3"/>
    </row>
    <row r="1709" spans="1:56" hidden="1">
      <c r="A1709" s="3"/>
      <c r="B1709" s="3"/>
      <c r="C1709" s="3"/>
      <c r="D1709" s="3"/>
      <c r="E1709" s="3"/>
      <c r="F1709" s="3"/>
      <c r="G1709" s="3"/>
      <c r="H1709" s="3"/>
      <c r="I1709" s="3"/>
      <c r="J1709" s="3"/>
      <c r="K1709" s="3"/>
      <c r="L1709" s="3"/>
      <c r="M1709" s="3"/>
      <c r="N1709" s="3"/>
      <c r="O1709" s="3"/>
      <c r="P1709" s="3"/>
      <c r="Q1709" s="3"/>
      <c r="R1709" s="3"/>
      <c r="S1709" s="3"/>
      <c r="T1709" s="3"/>
      <c r="U1709" s="3"/>
      <c r="V1709" s="3"/>
      <c r="W1709" s="3"/>
      <c r="X1709" s="3"/>
      <c r="Y1709" s="3"/>
      <c r="Z1709" s="3"/>
      <c r="AA1709" s="3"/>
      <c r="AB1709" s="3"/>
      <c r="AC1709" s="3"/>
      <c r="AD1709" s="3"/>
      <c r="AE1709" s="3"/>
      <c r="AF1709" s="3"/>
      <c r="AG1709" s="3"/>
      <c r="AH1709" s="3"/>
      <c r="AI1709" s="3"/>
      <c r="AJ1709" s="3"/>
      <c r="AK1709" s="3"/>
      <c r="AL1709" s="3"/>
      <c r="AM1709" s="3"/>
      <c r="AN1709" s="3"/>
      <c r="AO1709" s="3"/>
      <c r="AP1709" s="3"/>
      <c r="AQ1709" s="3"/>
      <c r="AR1709" s="3"/>
      <c r="AS1709" s="3"/>
      <c r="AT1709" s="3"/>
      <c r="AU1709" s="3"/>
      <c r="AV1709" s="3"/>
      <c r="AW1709" s="3"/>
      <c r="AX1709" s="3"/>
      <c r="AY1709" s="3"/>
      <c r="AZ1709" s="3"/>
      <c r="BA1709" s="3"/>
      <c r="BB1709" s="3"/>
      <c r="BC1709" s="3"/>
      <c r="BD1709" s="3"/>
    </row>
    <row r="1710" spans="1:56" hidden="1">
      <c r="A1710" s="3"/>
      <c r="B1710" s="3"/>
      <c r="C1710" s="3"/>
      <c r="D1710" s="3"/>
      <c r="E1710" s="3"/>
      <c r="F1710" s="3"/>
      <c r="G1710" s="3"/>
      <c r="H1710" s="3"/>
      <c r="I1710" s="3"/>
      <c r="J1710" s="3"/>
      <c r="K1710" s="3"/>
      <c r="L1710" s="3"/>
      <c r="M1710" s="3"/>
      <c r="N1710" s="3"/>
      <c r="O1710" s="3"/>
      <c r="P1710" s="3"/>
      <c r="Q1710" s="3"/>
      <c r="R1710" s="3"/>
      <c r="S1710" s="3"/>
      <c r="T1710" s="3"/>
      <c r="U1710" s="3"/>
      <c r="V1710" s="3"/>
      <c r="W1710" s="3"/>
      <c r="X1710" s="3"/>
      <c r="Y1710" s="3"/>
      <c r="Z1710" s="3"/>
      <c r="AA1710" s="3"/>
      <c r="AB1710" s="3"/>
      <c r="AC1710" s="3"/>
      <c r="AD1710" s="3"/>
      <c r="AE1710" s="3"/>
      <c r="AF1710" s="3"/>
      <c r="AG1710" s="3"/>
      <c r="AH1710" s="3"/>
      <c r="AI1710" s="3"/>
      <c r="AJ1710" s="3"/>
      <c r="AK1710" s="3"/>
      <c r="AL1710" s="3"/>
      <c r="AM1710" s="3"/>
      <c r="AN1710" s="3"/>
      <c r="AO1710" s="3"/>
      <c r="AP1710" s="3"/>
      <c r="AQ1710" s="3"/>
      <c r="AR1710" s="3"/>
      <c r="AS1710" s="3"/>
      <c r="AT1710" s="3"/>
      <c r="AU1710" s="3"/>
      <c r="AV1710" s="3"/>
      <c r="AW1710" s="3"/>
      <c r="AX1710" s="3"/>
      <c r="AY1710" s="3"/>
      <c r="AZ1710" s="3"/>
      <c r="BA1710" s="3"/>
      <c r="BB1710" s="3"/>
      <c r="BC1710" s="3"/>
      <c r="BD1710" s="3"/>
    </row>
    <row r="1711" spans="1:56" hidden="1">
      <c r="A1711" s="3"/>
      <c r="B1711" s="3"/>
      <c r="C1711" s="3"/>
      <c r="D1711" s="3"/>
      <c r="E1711" s="3"/>
      <c r="F1711" s="3"/>
      <c r="G1711" s="3"/>
      <c r="H1711" s="3"/>
      <c r="I1711" s="3"/>
      <c r="J1711" s="3"/>
      <c r="K1711" s="3"/>
      <c r="L1711" s="3"/>
      <c r="M1711" s="3"/>
      <c r="N1711" s="3"/>
      <c r="O1711" s="3"/>
      <c r="P1711" s="3"/>
      <c r="Q1711" s="3"/>
      <c r="R1711" s="3"/>
      <c r="S1711" s="3"/>
      <c r="T1711" s="3"/>
      <c r="U1711" s="3"/>
      <c r="V1711" s="3"/>
      <c r="W1711" s="3"/>
      <c r="X1711" s="3"/>
      <c r="Y1711" s="3"/>
      <c r="Z1711" s="3"/>
      <c r="AA1711" s="3"/>
      <c r="AB1711" s="3"/>
      <c r="AC1711" s="3"/>
      <c r="AD1711" s="3"/>
      <c r="AE1711" s="3"/>
      <c r="AF1711" s="3"/>
      <c r="AG1711" s="3"/>
      <c r="AH1711" s="3"/>
      <c r="AI1711" s="3"/>
      <c r="AJ1711" s="3"/>
      <c r="AK1711" s="3"/>
      <c r="AL1711" s="3"/>
      <c r="AM1711" s="3"/>
      <c r="AN1711" s="3"/>
      <c r="AO1711" s="3"/>
      <c r="AP1711" s="3"/>
      <c r="AQ1711" s="3"/>
      <c r="AR1711" s="3"/>
      <c r="AS1711" s="3"/>
      <c r="AT1711" s="3"/>
      <c r="AU1711" s="3"/>
      <c r="AV1711" s="3"/>
      <c r="AW1711" s="3"/>
      <c r="AX1711" s="3"/>
      <c r="AY1711" s="3"/>
      <c r="AZ1711" s="3"/>
      <c r="BA1711" s="3"/>
      <c r="BB1711" s="3"/>
      <c r="BC1711" s="3"/>
      <c r="BD1711" s="3"/>
    </row>
    <row r="1712" spans="1:56" hidden="1">
      <c r="A1712" s="3"/>
      <c r="B1712" s="3"/>
      <c r="C1712" s="3"/>
      <c r="D1712" s="3"/>
      <c r="E1712" s="3"/>
      <c r="F1712" s="3"/>
      <c r="G1712" s="3"/>
      <c r="H1712" s="3"/>
      <c r="I1712" s="3"/>
      <c r="J1712" s="3"/>
      <c r="K1712" s="3"/>
      <c r="L1712" s="3"/>
      <c r="M1712" s="3"/>
      <c r="N1712" s="3"/>
      <c r="O1712" s="3"/>
      <c r="P1712" s="3"/>
      <c r="Q1712" s="3"/>
      <c r="R1712" s="3"/>
      <c r="S1712" s="3"/>
      <c r="T1712" s="3"/>
      <c r="U1712" s="3"/>
      <c r="V1712" s="3"/>
      <c r="W1712" s="3"/>
      <c r="X1712" s="3"/>
      <c r="Y1712" s="3"/>
      <c r="Z1712" s="3"/>
      <c r="AA1712" s="3"/>
      <c r="AB1712" s="3"/>
      <c r="AC1712" s="3"/>
      <c r="AD1712" s="3"/>
      <c r="AE1712" s="3"/>
      <c r="AF1712" s="3"/>
      <c r="AG1712" s="3"/>
      <c r="AH1712" s="3"/>
      <c r="AI1712" s="3"/>
      <c r="AJ1712" s="3"/>
      <c r="AK1712" s="3"/>
      <c r="AL1712" s="3"/>
      <c r="AM1712" s="3"/>
      <c r="AN1712" s="3"/>
      <c r="AO1712" s="3"/>
      <c r="AP1712" s="3"/>
      <c r="AQ1712" s="3"/>
      <c r="AR1712" s="3"/>
      <c r="AS1712" s="3"/>
      <c r="AT1712" s="3"/>
      <c r="AU1712" s="3"/>
      <c r="AV1712" s="3"/>
      <c r="AW1712" s="3"/>
      <c r="AX1712" s="3"/>
      <c r="AY1712" s="3"/>
      <c r="AZ1712" s="3"/>
      <c r="BA1712" s="3"/>
      <c r="BB1712" s="3"/>
      <c r="BC1712" s="3"/>
      <c r="BD1712" s="3"/>
    </row>
    <row r="1713" spans="1:56" hidden="1">
      <c r="A1713" s="3"/>
      <c r="B1713" s="3"/>
      <c r="C1713" s="3"/>
      <c r="D1713" s="3"/>
      <c r="E1713" s="3"/>
      <c r="F1713" s="3"/>
      <c r="G1713" s="3"/>
      <c r="H1713" s="3"/>
      <c r="I1713" s="3"/>
      <c r="J1713" s="3"/>
      <c r="K1713" s="3"/>
      <c r="L1713" s="3"/>
      <c r="M1713" s="3"/>
      <c r="N1713" s="3"/>
      <c r="O1713" s="3"/>
      <c r="P1713" s="3"/>
      <c r="Q1713" s="3"/>
      <c r="R1713" s="3"/>
      <c r="S1713" s="3"/>
      <c r="T1713" s="3"/>
      <c r="U1713" s="3"/>
      <c r="V1713" s="3"/>
      <c r="W1713" s="3"/>
      <c r="X1713" s="3"/>
      <c r="Y1713" s="3"/>
      <c r="Z1713" s="3"/>
      <c r="AA1713" s="3"/>
      <c r="AB1713" s="3"/>
      <c r="AC1713" s="3"/>
      <c r="AD1713" s="3"/>
      <c r="AE1713" s="3"/>
      <c r="AF1713" s="3"/>
      <c r="AG1713" s="3"/>
      <c r="AH1713" s="3"/>
      <c r="AI1713" s="3"/>
      <c r="AJ1713" s="3"/>
      <c r="AK1713" s="3"/>
      <c r="AL1713" s="3"/>
      <c r="AM1713" s="3"/>
      <c r="AN1713" s="3"/>
      <c r="AO1713" s="3"/>
      <c r="AP1713" s="3"/>
      <c r="AQ1713" s="3"/>
      <c r="AR1713" s="3"/>
      <c r="AS1713" s="3"/>
      <c r="AT1713" s="3"/>
      <c r="AU1713" s="3"/>
      <c r="AV1713" s="3"/>
      <c r="AW1713" s="3"/>
      <c r="AX1713" s="3"/>
      <c r="AY1713" s="3"/>
      <c r="AZ1713" s="3"/>
      <c r="BA1713" s="3"/>
      <c r="BB1713" s="3"/>
      <c r="BC1713" s="3"/>
      <c r="BD1713" s="3"/>
    </row>
    <row r="1714" spans="1:56" hidden="1">
      <c r="A1714" s="3"/>
      <c r="B1714" s="3"/>
      <c r="C1714" s="3"/>
      <c r="D1714" s="3"/>
      <c r="E1714" s="3"/>
      <c r="F1714" s="3"/>
      <c r="G1714" s="3"/>
      <c r="H1714" s="3"/>
      <c r="I1714" s="3"/>
      <c r="J1714" s="3"/>
      <c r="K1714" s="3"/>
      <c r="L1714" s="3"/>
      <c r="M1714" s="3"/>
      <c r="N1714" s="3"/>
      <c r="O1714" s="3"/>
      <c r="P1714" s="3"/>
      <c r="Q1714" s="3"/>
      <c r="R1714" s="3"/>
      <c r="S1714" s="3"/>
      <c r="T1714" s="3"/>
      <c r="U1714" s="3"/>
      <c r="V1714" s="3"/>
      <c r="W1714" s="3"/>
      <c r="X1714" s="3"/>
      <c r="Y1714" s="3"/>
      <c r="Z1714" s="3"/>
      <c r="AA1714" s="3"/>
      <c r="AB1714" s="3"/>
      <c r="AC1714" s="3"/>
      <c r="AD1714" s="3"/>
      <c r="AE1714" s="3"/>
      <c r="AF1714" s="3"/>
      <c r="AG1714" s="3"/>
      <c r="AH1714" s="3"/>
      <c r="AI1714" s="3"/>
      <c r="AJ1714" s="3"/>
      <c r="AK1714" s="3"/>
      <c r="AL1714" s="3"/>
      <c r="AM1714" s="3"/>
      <c r="AN1714" s="3"/>
      <c r="AO1714" s="3"/>
      <c r="AP1714" s="3"/>
      <c r="AQ1714" s="3"/>
      <c r="AR1714" s="3"/>
      <c r="AS1714" s="3"/>
      <c r="AT1714" s="3"/>
      <c r="AU1714" s="3"/>
      <c r="AV1714" s="3"/>
      <c r="AW1714" s="3"/>
      <c r="AX1714" s="3"/>
      <c r="AY1714" s="3"/>
      <c r="AZ1714" s="3"/>
      <c r="BA1714" s="3"/>
      <c r="BB1714" s="3"/>
      <c r="BC1714" s="3"/>
      <c r="BD1714" s="3"/>
    </row>
    <row r="1715" spans="1:56" hidden="1">
      <c r="A1715" s="3"/>
      <c r="B1715" s="3"/>
      <c r="C1715" s="3"/>
      <c r="D1715" s="3"/>
      <c r="E1715" s="3"/>
      <c r="F1715" s="3"/>
      <c r="G1715" s="3"/>
      <c r="H1715" s="3"/>
      <c r="I1715" s="3"/>
      <c r="J1715" s="3"/>
      <c r="K1715" s="3"/>
      <c r="L1715" s="3"/>
      <c r="M1715" s="3"/>
      <c r="N1715" s="3"/>
      <c r="O1715" s="3"/>
      <c r="P1715" s="3"/>
      <c r="Q1715" s="3"/>
      <c r="R1715" s="3"/>
      <c r="S1715" s="3"/>
      <c r="T1715" s="3"/>
      <c r="U1715" s="3"/>
      <c r="V1715" s="3"/>
      <c r="W1715" s="3"/>
      <c r="X1715" s="3"/>
      <c r="Y1715" s="3"/>
      <c r="Z1715" s="3"/>
      <c r="AA1715" s="3"/>
      <c r="AB1715" s="3"/>
      <c r="AC1715" s="3"/>
      <c r="AD1715" s="3"/>
      <c r="AE1715" s="3"/>
      <c r="AF1715" s="3"/>
      <c r="AG1715" s="3"/>
      <c r="AH1715" s="3"/>
      <c r="AI1715" s="3"/>
      <c r="AJ1715" s="3"/>
      <c r="AK1715" s="3"/>
      <c r="AL1715" s="3"/>
      <c r="AM1715" s="3"/>
      <c r="AN1715" s="3"/>
      <c r="AO1715" s="3"/>
      <c r="AP1715" s="3"/>
      <c r="AQ1715" s="3"/>
      <c r="AR1715" s="3"/>
      <c r="AS1715" s="3"/>
      <c r="AT1715" s="3"/>
      <c r="AU1715" s="3"/>
      <c r="AV1715" s="3"/>
      <c r="AW1715" s="3"/>
      <c r="AX1715" s="3"/>
      <c r="AY1715" s="3"/>
      <c r="AZ1715" s="3"/>
      <c r="BA1715" s="3"/>
      <c r="BB1715" s="3"/>
      <c r="BC1715" s="3"/>
      <c r="BD1715" s="3"/>
    </row>
    <row r="1716" spans="1:56" hidden="1">
      <c r="A1716" s="3"/>
      <c r="B1716" s="3"/>
      <c r="C1716" s="3"/>
      <c r="D1716" s="3"/>
      <c r="E1716" s="3"/>
      <c r="F1716" s="3"/>
      <c r="G1716" s="3"/>
      <c r="H1716" s="3"/>
      <c r="I1716" s="3"/>
      <c r="J1716" s="3"/>
      <c r="K1716" s="3"/>
      <c r="L1716" s="3"/>
      <c r="M1716" s="3"/>
      <c r="N1716" s="3"/>
      <c r="O1716" s="3"/>
      <c r="P1716" s="3"/>
      <c r="Q1716" s="3"/>
      <c r="R1716" s="3"/>
      <c r="S1716" s="3"/>
      <c r="T1716" s="3"/>
      <c r="U1716" s="3"/>
      <c r="V1716" s="3"/>
      <c r="W1716" s="3"/>
      <c r="X1716" s="3"/>
      <c r="Y1716" s="3"/>
      <c r="Z1716" s="3"/>
      <c r="AA1716" s="3"/>
      <c r="AB1716" s="3"/>
      <c r="AC1716" s="3"/>
      <c r="AD1716" s="3"/>
      <c r="AE1716" s="3"/>
      <c r="AF1716" s="3"/>
      <c r="AG1716" s="3"/>
      <c r="AH1716" s="3"/>
      <c r="AI1716" s="3"/>
      <c r="AJ1716" s="3"/>
      <c r="AK1716" s="3"/>
      <c r="AL1716" s="3"/>
      <c r="AM1716" s="3"/>
      <c r="AN1716" s="3"/>
      <c r="AO1716" s="3"/>
      <c r="AP1716" s="3"/>
      <c r="AQ1716" s="3"/>
      <c r="AR1716" s="3"/>
      <c r="AS1716" s="3"/>
      <c r="AT1716" s="3"/>
      <c r="AU1716" s="3"/>
      <c r="AV1716" s="3"/>
      <c r="AW1716" s="3"/>
      <c r="AX1716" s="3"/>
      <c r="AY1716" s="3"/>
      <c r="AZ1716" s="3"/>
      <c r="BA1716" s="3"/>
      <c r="BB1716" s="3"/>
      <c r="BC1716" s="3"/>
      <c r="BD1716" s="3"/>
    </row>
    <row r="1717" spans="1:56" hidden="1">
      <c r="A1717" s="3"/>
      <c r="B1717" s="3"/>
      <c r="C1717" s="3"/>
      <c r="D1717" s="3"/>
      <c r="E1717" s="3"/>
      <c r="F1717" s="3"/>
      <c r="G1717" s="3"/>
      <c r="H1717" s="3"/>
      <c r="I1717" s="3"/>
      <c r="J1717" s="3"/>
      <c r="K1717" s="3"/>
      <c r="L1717" s="3"/>
      <c r="M1717" s="3"/>
      <c r="N1717" s="3"/>
      <c r="O1717" s="3"/>
      <c r="P1717" s="3"/>
      <c r="Q1717" s="3"/>
      <c r="R1717" s="3"/>
      <c r="S1717" s="3"/>
      <c r="T1717" s="3"/>
      <c r="U1717" s="3"/>
      <c r="V1717" s="3"/>
      <c r="W1717" s="3"/>
      <c r="X1717" s="3"/>
      <c r="Y1717" s="3"/>
      <c r="Z1717" s="3"/>
      <c r="AA1717" s="3"/>
      <c r="AB1717" s="3"/>
      <c r="AC1717" s="3"/>
      <c r="AD1717" s="3"/>
      <c r="AE1717" s="3"/>
      <c r="AF1717" s="3"/>
      <c r="AG1717" s="3"/>
      <c r="AH1717" s="3"/>
      <c r="AI1717" s="3"/>
      <c r="AJ1717" s="3"/>
      <c r="AK1717" s="3"/>
      <c r="AL1717" s="3"/>
      <c r="AM1717" s="3"/>
      <c r="AN1717" s="3"/>
      <c r="AO1717" s="3"/>
      <c r="AP1717" s="3"/>
      <c r="AQ1717" s="3"/>
      <c r="AR1717" s="3"/>
      <c r="AS1717" s="3"/>
      <c r="AT1717" s="3"/>
      <c r="AU1717" s="3"/>
      <c r="AV1717" s="3"/>
      <c r="AW1717" s="3"/>
      <c r="AX1717" s="3"/>
      <c r="AY1717" s="3"/>
      <c r="AZ1717" s="3"/>
      <c r="BA1717" s="3"/>
      <c r="BB1717" s="3"/>
      <c r="BC1717" s="3"/>
      <c r="BD1717" s="3"/>
    </row>
    <row r="1718" spans="1:56" hidden="1">
      <c r="A1718" s="3"/>
      <c r="B1718" s="3"/>
      <c r="C1718" s="3"/>
      <c r="D1718" s="3"/>
      <c r="E1718" s="3"/>
      <c r="F1718" s="3"/>
      <c r="G1718" s="3"/>
      <c r="H1718" s="3"/>
      <c r="I1718" s="3"/>
      <c r="J1718" s="3"/>
      <c r="K1718" s="3"/>
      <c r="L1718" s="3"/>
      <c r="M1718" s="3"/>
      <c r="N1718" s="3"/>
      <c r="O1718" s="3"/>
      <c r="P1718" s="3"/>
      <c r="Q1718" s="3"/>
      <c r="R1718" s="3"/>
      <c r="S1718" s="3"/>
      <c r="T1718" s="3"/>
      <c r="U1718" s="3"/>
      <c r="V1718" s="3"/>
      <c r="W1718" s="3"/>
      <c r="X1718" s="3"/>
      <c r="Y1718" s="3"/>
      <c r="Z1718" s="3"/>
      <c r="AA1718" s="3"/>
      <c r="AB1718" s="3"/>
      <c r="AC1718" s="3"/>
      <c r="AD1718" s="3"/>
      <c r="AE1718" s="3"/>
      <c r="AF1718" s="3"/>
      <c r="AG1718" s="3"/>
      <c r="AH1718" s="3"/>
      <c r="AI1718" s="3"/>
      <c r="AJ1718" s="3"/>
      <c r="AK1718" s="3"/>
      <c r="AL1718" s="3"/>
      <c r="AM1718" s="3"/>
      <c r="AN1718" s="3"/>
      <c r="AO1718" s="3"/>
      <c r="AP1718" s="3"/>
      <c r="AQ1718" s="3"/>
      <c r="AR1718" s="3"/>
      <c r="AS1718" s="3"/>
      <c r="AT1718" s="3"/>
      <c r="AU1718" s="3"/>
      <c r="AV1718" s="3"/>
      <c r="AW1718" s="3"/>
      <c r="AX1718" s="3"/>
      <c r="AY1718" s="3"/>
      <c r="AZ1718" s="3"/>
      <c r="BA1718" s="3"/>
      <c r="BB1718" s="3"/>
      <c r="BC1718" s="3"/>
      <c r="BD1718" s="3"/>
    </row>
    <row r="1719" spans="1:56" hidden="1">
      <c r="A1719" s="3"/>
      <c r="B1719" s="3"/>
      <c r="C1719" s="3"/>
      <c r="D1719" s="3"/>
      <c r="E1719" s="3"/>
      <c r="F1719" s="3"/>
      <c r="G1719" s="3"/>
      <c r="H1719" s="3"/>
      <c r="I1719" s="3"/>
      <c r="J1719" s="3"/>
      <c r="K1719" s="3"/>
      <c r="L1719" s="3"/>
      <c r="M1719" s="3"/>
      <c r="N1719" s="3"/>
      <c r="O1719" s="3"/>
      <c r="P1719" s="3"/>
      <c r="Q1719" s="3"/>
      <c r="R1719" s="3"/>
      <c r="S1719" s="3"/>
      <c r="T1719" s="3"/>
      <c r="U1719" s="3"/>
      <c r="V1719" s="3"/>
      <c r="W1719" s="3"/>
      <c r="X1719" s="3"/>
      <c r="Y1719" s="3"/>
      <c r="Z1719" s="3"/>
      <c r="AA1719" s="3"/>
      <c r="AB1719" s="3"/>
      <c r="AC1719" s="3"/>
      <c r="AD1719" s="3"/>
      <c r="AE1719" s="3"/>
      <c r="AF1719" s="3"/>
      <c r="AG1719" s="3"/>
      <c r="AH1719" s="3"/>
      <c r="AI1719" s="3"/>
      <c r="AJ1719" s="3"/>
      <c r="AK1719" s="3"/>
      <c r="AL1719" s="3"/>
      <c r="AM1719" s="3"/>
      <c r="AN1719" s="3"/>
      <c r="AO1719" s="3"/>
      <c r="AP1719" s="3"/>
      <c r="AQ1719" s="3"/>
      <c r="AR1719" s="3"/>
      <c r="AS1719" s="3"/>
      <c r="AT1719" s="3"/>
      <c r="AU1719" s="3"/>
      <c r="AV1719" s="3"/>
      <c r="AW1719" s="3"/>
      <c r="AX1719" s="3"/>
      <c r="AY1719" s="3"/>
      <c r="AZ1719" s="3"/>
      <c r="BA1719" s="3"/>
      <c r="BB1719" s="3"/>
      <c r="BC1719" s="3"/>
      <c r="BD1719" s="3"/>
    </row>
    <row r="1720" spans="1:56" hidden="1">
      <c r="A1720" s="3"/>
      <c r="B1720" s="3"/>
      <c r="C1720" s="3"/>
      <c r="D1720" s="3"/>
      <c r="E1720" s="3"/>
      <c r="F1720" s="3"/>
      <c r="G1720" s="3"/>
      <c r="H1720" s="3"/>
      <c r="I1720" s="3"/>
      <c r="J1720" s="3"/>
      <c r="K1720" s="3"/>
      <c r="L1720" s="3"/>
      <c r="M1720" s="3"/>
      <c r="N1720" s="3"/>
      <c r="O1720" s="3"/>
      <c r="P1720" s="3"/>
      <c r="Q1720" s="3"/>
      <c r="R1720" s="3"/>
      <c r="S1720" s="3"/>
      <c r="T1720" s="3"/>
      <c r="U1720" s="3"/>
      <c r="V1720" s="3"/>
      <c r="W1720" s="3"/>
      <c r="X1720" s="3"/>
      <c r="Y1720" s="3"/>
      <c r="Z1720" s="3"/>
      <c r="AA1720" s="3"/>
      <c r="AB1720" s="3"/>
      <c r="AC1720" s="3"/>
      <c r="AD1720" s="3"/>
      <c r="AE1720" s="3"/>
      <c r="AF1720" s="3"/>
      <c r="AG1720" s="3"/>
      <c r="AH1720" s="3"/>
      <c r="AI1720" s="3"/>
      <c r="AJ1720" s="3"/>
      <c r="AK1720" s="3"/>
      <c r="AL1720" s="3"/>
      <c r="AM1720" s="3"/>
      <c r="AN1720" s="3"/>
      <c r="AO1720" s="3"/>
      <c r="AP1720" s="3"/>
      <c r="AQ1720" s="3"/>
      <c r="AR1720" s="3"/>
      <c r="AS1720" s="3"/>
      <c r="AT1720" s="3"/>
      <c r="AU1720" s="3"/>
      <c r="AV1720" s="3"/>
      <c r="AW1720" s="3"/>
      <c r="AX1720" s="3"/>
      <c r="AY1720" s="3"/>
      <c r="AZ1720" s="3"/>
      <c r="BA1720" s="3"/>
      <c r="BB1720" s="3"/>
      <c r="BC1720" s="3"/>
      <c r="BD1720" s="3"/>
    </row>
    <row r="1721" spans="1:56" hidden="1">
      <c r="A1721" s="3"/>
      <c r="B1721" s="3"/>
      <c r="C1721" s="3"/>
      <c r="D1721" s="3"/>
      <c r="E1721" s="3"/>
      <c r="F1721" s="3"/>
      <c r="G1721" s="3"/>
      <c r="H1721" s="3"/>
      <c r="I1721" s="3"/>
      <c r="J1721" s="3"/>
      <c r="K1721" s="3"/>
      <c r="L1721" s="3"/>
      <c r="M1721" s="3"/>
      <c r="N1721" s="3"/>
      <c r="O1721" s="3"/>
      <c r="P1721" s="3"/>
      <c r="Q1721" s="3"/>
      <c r="R1721" s="3"/>
      <c r="S1721" s="3"/>
      <c r="T1721" s="3"/>
      <c r="U1721" s="3"/>
      <c r="V1721" s="3"/>
      <c r="W1721" s="3"/>
      <c r="X1721" s="3"/>
      <c r="Y1721" s="3"/>
      <c r="Z1721" s="3"/>
      <c r="AA1721" s="3"/>
      <c r="AB1721" s="3"/>
      <c r="AC1721" s="3"/>
      <c r="AD1721" s="3"/>
      <c r="AE1721" s="3"/>
      <c r="AF1721" s="3"/>
      <c r="AG1721" s="3"/>
      <c r="AH1721" s="3"/>
      <c r="AI1721" s="3"/>
      <c r="AJ1721" s="3"/>
      <c r="AK1721" s="3"/>
      <c r="AL1721" s="3"/>
      <c r="AM1721" s="3"/>
      <c r="AN1721" s="3"/>
      <c r="AO1721" s="3"/>
      <c r="AP1721" s="3"/>
      <c r="AQ1721" s="3"/>
      <c r="AR1721" s="3"/>
      <c r="AS1721" s="3"/>
      <c r="AT1721" s="3"/>
      <c r="AU1721" s="3"/>
      <c r="AV1721" s="3"/>
      <c r="AW1721" s="3"/>
      <c r="AX1721" s="3"/>
      <c r="AY1721" s="3"/>
      <c r="AZ1721" s="3"/>
      <c r="BA1721" s="3"/>
      <c r="BB1721" s="3"/>
      <c r="BC1721" s="3"/>
      <c r="BD1721" s="3"/>
    </row>
    <row r="1722" spans="1:56" hidden="1">
      <c r="A1722" s="3"/>
      <c r="B1722" s="3"/>
      <c r="C1722" s="3"/>
      <c r="D1722" s="3"/>
      <c r="E1722" s="3"/>
      <c r="F1722" s="3"/>
      <c r="G1722" s="3"/>
      <c r="H1722" s="3"/>
      <c r="I1722" s="3"/>
      <c r="J1722" s="3"/>
      <c r="K1722" s="3"/>
      <c r="L1722" s="3"/>
      <c r="M1722" s="3"/>
      <c r="N1722" s="3"/>
      <c r="O1722" s="3"/>
      <c r="P1722" s="3"/>
      <c r="Q1722" s="3"/>
      <c r="R1722" s="3"/>
      <c r="S1722" s="3"/>
      <c r="T1722" s="3"/>
      <c r="U1722" s="3"/>
      <c r="V1722" s="3"/>
      <c r="W1722" s="3"/>
      <c r="X1722" s="3"/>
      <c r="Y1722" s="3"/>
      <c r="Z1722" s="3"/>
      <c r="AA1722" s="3"/>
      <c r="AB1722" s="3"/>
      <c r="AC1722" s="3"/>
      <c r="AD1722" s="3"/>
      <c r="AE1722" s="3"/>
      <c r="AF1722" s="3"/>
      <c r="AG1722" s="3"/>
      <c r="AH1722" s="3"/>
      <c r="AI1722" s="3"/>
      <c r="AJ1722" s="3"/>
      <c r="AK1722" s="3"/>
      <c r="AL1722" s="3"/>
      <c r="AM1722" s="3"/>
      <c r="AN1722" s="3"/>
      <c r="AO1722" s="3"/>
      <c r="AP1722" s="3"/>
      <c r="AQ1722" s="3"/>
      <c r="AR1722" s="3"/>
      <c r="AS1722" s="3"/>
      <c r="AT1722" s="3"/>
      <c r="AU1722" s="3"/>
      <c r="AV1722" s="3"/>
      <c r="AW1722" s="3"/>
      <c r="AX1722" s="3"/>
      <c r="AY1722" s="3"/>
      <c r="AZ1722" s="3"/>
      <c r="BA1722" s="3"/>
      <c r="BB1722" s="3"/>
      <c r="BC1722" s="3"/>
      <c r="BD1722" s="3"/>
    </row>
    <row r="1723" spans="1:56" hidden="1">
      <c r="A1723" s="3"/>
      <c r="B1723" s="3"/>
      <c r="C1723" s="3"/>
      <c r="D1723" s="3"/>
      <c r="E1723" s="3"/>
      <c r="F1723" s="3"/>
      <c r="G1723" s="3"/>
      <c r="H1723" s="3"/>
      <c r="I1723" s="3"/>
      <c r="J1723" s="3"/>
      <c r="K1723" s="3"/>
      <c r="L1723" s="3"/>
      <c r="M1723" s="3"/>
      <c r="N1723" s="3"/>
      <c r="O1723" s="3"/>
      <c r="P1723" s="3"/>
      <c r="Q1723" s="3"/>
      <c r="R1723" s="3"/>
      <c r="S1723" s="3"/>
      <c r="T1723" s="3"/>
      <c r="U1723" s="3"/>
      <c r="V1723" s="3"/>
      <c r="W1723" s="3"/>
      <c r="X1723" s="3"/>
      <c r="Y1723" s="3"/>
      <c r="Z1723" s="3"/>
      <c r="AA1723" s="3"/>
      <c r="AB1723" s="3"/>
      <c r="AC1723" s="3"/>
      <c r="AD1723" s="3"/>
      <c r="AE1723" s="3"/>
      <c r="AF1723" s="3"/>
      <c r="AG1723" s="3"/>
      <c r="AH1723" s="3"/>
      <c r="AI1723" s="3"/>
      <c r="AJ1723" s="3"/>
      <c r="AK1723" s="3"/>
      <c r="AL1723" s="3"/>
      <c r="AM1723" s="3"/>
      <c r="AN1723" s="3"/>
      <c r="AO1723" s="3"/>
      <c r="AP1723" s="3"/>
      <c r="AQ1723" s="3"/>
      <c r="AR1723" s="3"/>
      <c r="AS1723" s="3"/>
      <c r="AT1723" s="3"/>
      <c r="AU1723" s="3"/>
      <c r="AV1723" s="3"/>
      <c r="AW1723" s="3"/>
      <c r="AX1723" s="3"/>
      <c r="AY1723" s="3"/>
      <c r="AZ1723" s="3"/>
      <c r="BA1723" s="3"/>
      <c r="BB1723" s="3"/>
      <c r="BC1723" s="3"/>
      <c r="BD1723" s="3"/>
    </row>
    <row r="1724" spans="1:56" hidden="1">
      <c r="A1724" s="3"/>
      <c r="B1724" s="3"/>
      <c r="C1724" s="3"/>
      <c r="D1724" s="3"/>
      <c r="E1724" s="3"/>
      <c r="F1724" s="3"/>
      <c r="G1724" s="3"/>
      <c r="H1724" s="3"/>
      <c r="I1724" s="3"/>
      <c r="J1724" s="3"/>
      <c r="K1724" s="3"/>
      <c r="L1724" s="3"/>
      <c r="M1724" s="3"/>
      <c r="N1724" s="3"/>
      <c r="O1724" s="3"/>
      <c r="P1724" s="3"/>
      <c r="Q1724" s="3"/>
      <c r="R1724" s="3"/>
      <c r="S1724" s="3"/>
      <c r="T1724" s="3"/>
      <c r="U1724" s="3"/>
      <c r="V1724" s="3"/>
      <c r="W1724" s="3"/>
      <c r="X1724" s="3"/>
      <c r="Y1724" s="3"/>
      <c r="Z1724" s="3"/>
      <c r="AA1724" s="3"/>
      <c r="AB1724" s="3"/>
      <c r="AC1724" s="3"/>
      <c r="AD1724" s="3"/>
      <c r="AE1724" s="3"/>
      <c r="AF1724" s="3"/>
      <c r="AG1724" s="3"/>
      <c r="AH1724" s="3"/>
      <c r="AI1724" s="3"/>
      <c r="AJ1724" s="3"/>
      <c r="AK1724" s="3"/>
      <c r="AL1724" s="3"/>
      <c r="AM1724" s="3"/>
      <c r="AN1724" s="3"/>
      <c r="AO1724" s="3"/>
      <c r="AP1724" s="3"/>
      <c r="AQ1724" s="3"/>
      <c r="AR1724" s="3"/>
      <c r="AS1724" s="3"/>
      <c r="AT1724" s="3"/>
      <c r="AU1724" s="3"/>
      <c r="AV1724" s="3"/>
      <c r="AW1724" s="3"/>
      <c r="AX1724" s="3"/>
      <c r="AY1724" s="3"/>
      <c r="AZ1724" s="3"/>
      <c r="BA1724" s="3"/>
      <c r="BB1724" s="3"/>
      <c r="BC1724" s="3"/>
      <c r="BD1724" s="3"/>
    </row>
    <row r="1725" spans="1:56" hidden="1">
      <c r="A1725" s="3"/>
      <c r="B1725" s="3"/>
      <c r="C1725" s="3"/>
      <c r="D1725" s="3"/>
      <c r="E1725" s="3"/>
      <c r="F1725" s="3"/>
      <c r="G1725" s="3"/>
      <c r="H1725" s="3"/>
      <c r="I1725" s="3"/>
      <c r="J1725" s="3"/>
      <c r="K1725" s="3"/>
      <c r="L1725" s="3"/>
      <c r="M1725" s="3"/>
      <c r="N1725" s="3"/>
      <c r="O1725" s="3"/>
      <c r="P1725" s="3"/>
      <c r="Q1725" s="3"/>
      <c r="R1725" s="3"/>
      <c r="S1725" s="3"/>
      <c r="T1725" s="3"/>
      <c r="U1725" s="3"/>
      <c r="V1725" s="3"/>
      <c r="W1725" s="3"/>
      <c r="X1725" s="3"/>
      <c r="Y1725" s="3"/>
      <c r="Z1725" s="3"/>
      <c r="AA1725" s="3"/>
      <c r="AB1725" s="3"/>
      <c r="AC1725" s="3"/>
      <c r="AD1725" s="3"/>
      <c r="AE1725" s="3"/>
      <c r="AF1725" s="3"/>
      <c r="AG1725" s="3"/>
      <c r="AH1725" s="3"/>
      <c r="AI1725" s="3"/>
      <c r="AJ1725" s="3"/>
      <c r="AK1725" s="3"/>
      <c r="AL1725" s="3"/>
      <c r="AM1725" s="3"/>
      <c r="AN1725" s="3"/>
      <c r="AO1725" s="3"/>
      <c r="AP1725" s="3"/>
      <c r="AQ1725" s="3"/>
      <c r="AR1725" s="3"/>
      <c r="AS1725" s="3"/>
      <c r="AT1725" s="3"/>
      <c r="AU1725" s="3"/>
      <c r="AV1725" s="3"/>
      <c r="AW1725" s="3"/>
      <c r="AX1725" s="3"/>
      <c r="AY1725" s="3"/>
      <c r="AZ1725" s="3"/>
      <c r="BA1725" s="3"/>
      <c r="BB1725" s="3"/>
      <c r="BC1725" s="3"/>
      <c r="BD1725" s="3"/>
    </row>
    <row r="1726" spans="1:56" hidden="1">
      <c r="A1726" s="3"/>
      <c r="B1726" s="3"/>
      <c r="C1726" s="3"/>
      <c r="D1726" s="3"/>
      <c r="E1726" s="3"/>
      <c r="F1726" s="3"/>
      <c r="G1726" s="3"/>
      <c r="H1726" s="3"/>
      <c r="I1726" s="3"/>
      <c r="J1726" s="3"/>
      <c r="K1726" s="3"/>
      <c r="L1726" s="3"/>
      <c r="M1726" s="3"/>
      <c r="N1726" s="3"/>
      <c r="O1726" s="3"/>
      <c r="P1726" s="3"/>
      <c r="Q1726" s="3"/>
      <c r="R1726" s="3"/>
      <c r="S1726" s="3"/>
      <c r="T1726" s="3"/>
      <c r="U1726" s="3"/>
      <c r="V1726" s="3"/>
      <c r="W1726" s="3"/>
      <c r="X1726" s="3"/>
      <c r="Y1726" s="3"/>
      <c r="Z1726" s="3"/>
      <c r="AA1726" s="3"/>
      <c r="AB1726" s="3"/>
      <c r="AC1726" s="3"/>
      <c r="AD1726" s="3"/>
      <c r="AE1726" s="3"/>
      <c r="AF1726" s="3"/>
      <c r="AG1726" s="3"/>
      <c r="AH1726" s="3"/>
      <c r="AI1726" s="3"/>
      <c r="AJ1726" s="3"/>
      <c r="AK1726" s="3"/>
      <c r="AL1726" s="3"/>
      <c r="AM1726" s="3"/>
      <c r="AN1726" s="3"/>
      <c r="AO1726" s="3"/>
      <c r="AP1726" s="3"/>
      <c r="AQ1726" s="3"/>
      <c r="AR1726" s="3"/>
      <c r="AS1726" s="3"/>
      <c r="AT1726" s="3"/>
      <c r="AU1726" s="3"/>
      <c r="AV1726" s="3"/>
      <c r="AW1726" s="3"/>
      <c r="AX1726" s="3"/>
      <c r="AY1726" s="3"/>
      <c r="AZ1726" s="3"/>
      <c r="BA1726" s="3"/>
      <c r="BB1726" s="3"/>
      <c r="BC1726" s="3"/>
      <c r="BD1726" s="3"/>
    </row>
    <row r="1727" spans="1:56" hidden="1">
      <c r="A1727" s="3"/>
      <c r="B1727" s="3"/>
      <c r="C1727" s="3"/>
      <c r="D1727" s="3"/>
      <c r="E1727" s="3"/>
      <c r="F1727" s="3"/>
      <c r="G1727" s="3"/>
      <c r="H1727" s="3"/>
      <c r="I1727" s="3"/>
      <c r="J1727" s="3"/>
      <c r="K1727" s="3"/>
      <c r="L1727" s="3"/>
      <c r="M1727" s="3"/>
      <c r="N1727" s="3"/>
      <c r="O1727" s="3"/>
      <c r="P1727" s="3"/>
      <c r="Q1727" s="3"/>
      <c r="R1727" s="3"/>
      <c r="S1727" s="3"/>
      <c r="T1727" s="3"/>
      <c r="U1727" s="3"/>
      <c r="V1727" s="3"/>
      <c r="W1727" s="3"/>
      <c r="X1727" s="3"/>
      <c r="Y1727" s="3"/>
      <c r="Z1727" s="3"/>
      <c r="AA1727" s="3"/>
      <c r="AB1727" s="3"/>
      <c r="AC1727" s="3"/>
      <c r="AD1727" s="3"/>
      <c r="AE1727" s="3"/>
      <c r="AF1727" s="3"/>
      <c r="AG1727" s="3"/>
      <c r="AH1727" s="3"/>
      <c r="AI1727" s="3"/>
      <c r="AJ1727" s="3"/>
      <c r="AK1727" s="3"/>
      <c r="AL1727" s="3"/>
      <c r="AM1727" s="3"/>
      <c r="AN1727" s="3"/>
      <c r="AO1727" s="3"/>
      <c r="AP1727" s="3"/>
      <c r="AQ1727" s="3"/>
      <c r="AR1727" s="3"/>
      <c r="AS1727" s="3"/>
      <c r="AT1727" s="3"/>
      <c r="AU1727" s="3"/>
      <c r="AV1727" s="3"/>
      <c r="AW1727" s="3"/>
      <c r="AX1727" s="3"/>
      <c r="AY1727" s="3"/>
      <c r="AZ1727" s="3"/>
      <c r="BA1727" s="3"/>
      <c r="BB1727" s="3"/>
      <c r="BC1727" s="3"/>
      <c r="BD1727" s="3"/>
    </row>
    <row r="1728" spans="1:56" hidden="1">
      <c r="A1728" s="3"/>
      <c r="B1728" s="3"/>
      <c r="C1728" s="3"/>
      <c r="D1728" s="3"/>
      <c r="E1728" s="3"/>
      <c r="F1728" s="3"/>
      <c r="G1728" s="3"/>
      <c r="H1728" s="3"/>
      <c r="I1728" s="3"/>
      <c r="J1728" s="3"/>
      <c r="K1728" s="3"/>
      <c r="L1728" s="3"/>
      <c r="M1728" s="3"/>
      <c r="N1728" s="3"/>
      <c r="O1728" s="3"/>
      <c r="P1728" s="3"/>
      <c r="Q1728" s="3"/>
      <c r="R1728" s="3"/>
      <c r="S1728" s="3"/>
      <c r="T1728" s="3"/>
      <c r="U1728" s="3"/>
      <c r="V1728" s="3"/>
      <c r="W1728" s="3"/>
      <c r="X1728" s="3"/>
      <c r="Y1728" s="3"/>
      <c r="Z1728" s="3"/>
      <c r="AA1728" s="3"/>
      <c r="AB1728" s="3"/>
      <c r="AC1728" s="3"/>
      <c r="AD1728" s="3"/>
      <c r="AE1728" s="3"/>
      <c r="AF1728" s="3"/>
      <c r="AG1728" s="3"/>
      <c r="AH1728" s="3"/>
      <c r="AI1728" s="3"/>
      <c r="AJ1728" s="3"/>
      <c r="AK1728" s="3"/>
      <c r="AL1728" s="3"/>
      <c r="AM1728" s="3"/>
      <c r="AN1728" s="3"/>
      <c r="AO1728" s="3"/>
      <c r="AP1728" s="3"/>
      <c r="AQ1728" s="3"/>
      <c r="AR1728" s="3"/>
      <c r="AS1728" s="3"/>
      <c r="AT1728" s="3"/>
      <c r="AU1728" s="3"/>
      <c r="AV1728" s="3"/>
      <c r="AW1728" s="3"/>
      <c r="AX1728" s="3"/>
      <c r="AY1728" s="3"/>
      <c r="AZ1728" s="3"/>
      <c r="BA1728" s="3"/>
      <c r="BB1728" s="3"/>
      <c r="BC1728" s="3"/>
      <c r="BD1728" s="3"/>
    </row>
    <row r="1729" spans="1:56" hidden="1">
      <c r="A1729" s="3"/>
      <c r="B1729" s="3"/>
      <c r="C1729" s="3"/>
      <c r="D1729" s="3"/>
      <c r="E1729" s="3"/>
      <c r="F1729" s="3"/>
      <c r="G1729" s="3"/>
      <c r="H1729" s="3"/>
      <c r="I1729" s="3"/>
      <c r="J1729" s="3"/>
      <c r="K1729" s="3"/>
      <c r="L1729" s="3"/>
      <c r="M1729" s="3"/>
      <c r="N1729" s="3"/>
      <c r="O1729" s="3"/>
      <c r="P1729" s="3"/>
      <c r="Q1729" s="3"/>
      <c r="R1729" s="3"/>
      <c r="S1729" s="3"/>
      <c r="T1729" s="3"/>
      <c r="U1729" s="3"/>
      <c r="V1729" s="3"/>
      <c r="W1729" s="3"/>
      <c r="X1729" s="3"/>
      <c r="Y1729" s="3"/>
      <c r="Z1729" s="3"/>
      <c r="AA1729" s="3"/>
      <c r="AB1729" s="3"/>
      <c r="AC1729" s="3"/>
      <c r="AD1729" s="3"/>
      <c r="AE1729" s="3"/>
      <c r="AF1729" s="3"/>
      <c r="AG1729" s="3"/>
      <c r="AH1729" s="3"/>
      <c r="AI1729" s="3"/>
      <c r="AJ1729" s="3"/>
      <c r="AK1729" s="3"/>
      <c r="AL1729" s="3"/>
      <c r="AM1729" s="3"/>
      <c r="AN1729" s="3"/>
      <c r="AO1729" s="3"/>
      <c r="AP1729" s="3"/>
      <c r="AQ1729" s="3"/>
      <c r="AR1729" s="3"/>
      <c r="AS1729" s="3"/>
      <c r="AT1729" s="3"/>
      <c r="AU1729" s="3"/>
      <c r="AV1729" s="3"/>
      <c r="AW1729" s="3"/>
      <c r="AX1729" s="3"/>
      <c r="AY1729" s="3"/>
      <c r="AZ1729" s="3"/>
      <c r="BA1729" s="3"/>
      <c r="BB1729" s="3"/>
      <c r="BC1729" s="3"/>
      <c r="BD1729" s="3"/>
    </row>
    <row r="1730" spans="1:56" hidden="1">
      <c r="A1730" s="3"/>
      <c r="B1730" s="3"/>
      <c r="C1730" s="3"/>
      <c r="D1730" s="3"/>
      <c r="E1730" s="3"/>
      <c r="F1730" s="3"/>
      <c r="G1730" s="3"/>
      <c r="H1730" s="3"/>
      <c r="I1730" s="3"/>
      <c r="J1730" s="3"/>
      <c r="K1730" s="3"/>
      <c r="L1730" s="3"/>
      <c r="M1730" s="3"/>
      <c r="N1730" s="3"/>
      <c r="O1730" s="3"/>
      <c r="P1730" s="3"/>
      <c r="Q1730" s="3"/>
      <c r="R1730" s="3"/>
      <c r="S1730" s="3"/>
      <c r="T1730" s="3"/>
      <c r="U1730" s="3"/>
      <c r="V1730" s="3"/>
      <c r="W1730" s="3"/>
      <c r="X1730" s="3"/>
      <c r="Y1730" s="3"/>
      <c r="Z1730" s="3"/>
      <c r="AA1730" s="3"/>
      <c r="AB1730" s="3"/>
      <c r="AC1730" s="3"/>
      <c r="AD1730" s="3"/>
      <c r="AE1730" s="3"/>
      <c r="AF1730" s="3"/>
      <c r="AG1730" s="3"/>
      <c r="AH1730" s="3"/>
      <c r="AI1730" s="3"/>
      <c r="AJ1730" s="3"/>
      <c r="AK1730" s="3"/>
      <c r="AL1730" s="3"/>
      <c r="AM1730" s="3"/>
      <c r="AN1730" s="3"/>
      <c r="AO1730" s="3"/>
      <c r="AP1730" s="3"/>
      <c r="AQ1730" s="3"/>
      <c r="AR1730" s="3"/>
      <c r="AS1730" s="3"/>
      <c r="AT1730" s="3"/>
      <c r="AU1730" s="3"/>
      <c r="AV1730" s="3"/>
      <c r="AW1730" s="3"/>
      <c r="AX1730" s="3"/>
      <c r="AY1730" s="3"/>
      <c r="AZ1730" s="3"/>
      <c r="BA1730" s="3"/>
      <c r="BB1730" s="3"/>
      <c r="BC1730" s="3"/>
      <c r="BD1730" s="3"/>
    </row>
    <row r="1731" spans="1:56" hidden="1">
      <c r="A1731" s="3"/>
      <c r="B1731" s="3"/>
      <c r="C1731" s="3"/>
      <c r="D1731" s="3"/>
      <c r="E1731" s="3"/>
      <c r="F1731" s="3"/>
      <c r="G1731" s="3"/>
      <c r="H1731" s="3"/>
      <c r="I1731" s="3"/>
      <c r="J1731" s="3"/>
      <c r="K1731" s="3"/>
      <c r="L1731" s="3"/>
      <c r="M1731" s="3"/>
      <c r="N1731" s="3"/>
      <c r="O1731" s="3"/>
      <c r="P1731" s="3"/>
      <c r="Q1731" s="3"/>
      <c r="R1731" s="3"/>
      <c r="S1731" s="3"/>
      <c r="T1731" s="3"/>
      <c r="U1731" s="3"/>
      <c r="V1731" s="3"/>
      <c r="W1731" s="3"/>
      <c r="X1731" s="3"/>
      <c r="Y1731" s="3"/>
      <c r="Z1731" s="3"/>
      <c r="AA1731" s="3"/>
      <c r="AB1731" s="3"/>
      <c r="AC1731" s="3"/>
      <c r="AD1731" s="3"/>
      <c r="AE1731" s="3"/>
      <c r="AF1731" s="3"/>
      <c r="AG1731" s="3"/>
      <c r="AH1731" s="3"/>
      <c r="AI1731" s="3"/>
      <c r="AJ1731" s="3"/>
      <c r="AK1731" s="3"/>
      <c r="AL1731" s="3"/>
      <c r="AM1731" s="3"/>
      <c r="AN1731" s="3"/>
      <c r="AO1731" s="3"/>
      <c r="AP1731" s="3"/>
      <c r="AQ1731" s="3"/>
      <c r="AR1731" s="3"/>
      <c r="AS1731" s="3"/>
      <c r="AT1731" s="3"/>
      <c r="AU1731" s="3"/>
      <c r="AV1731" s="3"/>
      <c r="AW1731" s="3"/>
      <c r="AX1731" s="3"/>
      <c r="AY1731" s="3"/>
      <c r="AZ1731" s="3"/>
      <c r="BA1731" s="3"/>
      <c r="BB1731" s="3"/>
      <c r="BC1731" s="3"/>
      <c r="BD1731" s="3"/>
    </row>
    <row r="1732" spans="1:56" hidden="1">
      <c r="A1732" s="3"/>
      <c r="B1732" s="3"/>
      <c r="C1732" s="3"/>
      <c r="D1732" s="3"/>
      <c r="E1732" s="3"/>
      <c r="F1732" s="3"/>
      <c r="G1732" s="3"/>
      <c r="H1732" s="3"/>
      <c r="I1732" s="3"/>
      <c r="J1732" s="3"/>
      <c r="K1732" s="3"/>
      <c r="L1732" s="3"/>
      <c r="M1732" s="3"/>
      <c r="N1732" s="3"/>
      <c r="O1732" s="3"/>
      <c r="P1732" s="3"/>
      <c r="Q1732" s="3"/>
      <c r="R1732" s="3"/>
      <c r="S1732" s="3"/>
      <c r="T1732" s="3"/>
      <c r="U1732" s="3"/>
      <c r="V1732" s="3"/>
      <c r="W1732" s="3"/>
      <c r="X1732" s="3"/>
      <c r="Y1732" s="3"/>
      <c r="Z1732" s="3"/>
      <c r="AA1732" s="3"/>
      <c r="AB1732" s="3"/>
      <c r="AC1732" s="3"/>
      <c r="AD1732" s="3"/>
      <c r="AE1732" s="3"/>
      <c r="AF1732" s="3"/>
      <c r="AG1732" s="3"/>
      <c r="AH1732" s="3"/>
      <c r="AI1732" s="3"/>
      <c r="AJ1732" s="3"/>
      <c r="AK1732" s="3"/>
      <c r="AL1732" s="3"/>
      <c r="AM1732" s="3"/>
      <c r="AN1732" s="3"/>
      <c r="AO1732" s="3"/>
      <c r="AP1732" s="3"/>
      <c r="AQ1732" s="3"/>
      <c r="AR1732" s="3"/>
      <c r="AS1732" s="3"/>
      <c r="AT1732" s="3"/>
      <c r="AU1732" s="3"/>
      <c r="AV1732" s="3"/>
      <c r="AW1732" s="3"/>
      <c r="AX1732" s="3"/>
      <c r="AY1732" s="3"/>
      <c r="AZ1732" s="3"/>
      <c r="BA1732" s="3"/>
      <c r="BB1732" s="3"/>
      <c r="BC1732" s="3"/>
      <c r="BD1732" s="3"/>
    </row>
    <row r="1733" spans="1:56" hidden="1">
      <c r="A1733" s="3"/>
      <c r="B1733" s="3"/>
      <c r="C1733" s="3"/>
      <c r="D1733" s="3"/>
      <c r="E1733" s="3"/>
      <c r="F1733" s="3"/>
      <c r="G1733" s="3"/>
      <c r="H1733" s="3"/>
      <c r="I1733" s="3"/>
      <c r="J1733" s="3"/>
      <c r="K1733" s="3"/>
      <c r="L1733" s="3"/>
      <c r="M1733" s="3"/>
      <c r="N1733" s="3"/>
      <c r="O1733" s="3"/>
      <c r="P1733" s="3"/>
      <c r="Q1733" s="3"/>
      <c r="R1733" s="3"/>
      <c r="S1733" s="3"/>
      <c r="T1733" s="3"/>
      <c r="U1733" s="3"/>
      <c r="V1733" s="3"/>
      <c r="W1733" s="3"/>
      <c r="X1733" s="3"/>
      <c r="Y1733" s="3"/>
      <c r="Z1733" s="3"/>
      <c r="AA1733" s="3"/>
      <c r="AB1733" s="3"/>
      <c r="AC1733" s="3"/>
      <c r="AD1733" s="3"/>
      <c r="AE1733" s="3"/>
      <c r="AF1733" s="3"/>
      <c r="AG1733" s="3"/>
      <c r="AH1733" s="3"/>
      <c r="AI1733" s="3"/>
      <c r="AJ1733" s="3"/>
      <c r="AK1733" s="3"/>
      <c r="AL1733" s="3"/>
      <c r="AM1733" s="3"/>
      <c r="AN1733" s="3"/>
      <c r="AO1733" s="3"/>
      <c r="AP1733" s="3"/>
      <c r="AQ1733" s="3"/>
      <c r="AR1733" s="3"/>
      <c r="AS1733" s="3"/>
      <c r="AT1733" s="3"/>
      <c r="AU1733" s="3"/>
      <c r="AV1733" s="3"/>
      <c r="AW1733" s="3"/>
      <c r="AX1733" s="3"/>
      <c r="AY1733" s="3"/>
      <c r="AZ1733" s="3"/>
      <c r="BA1733" s="3"/>
      <c r="BB1733" s="3"/>
      <c r="BC1733" s="3"/>
      <c r="BD1733" s="3"/>
    </row>
    <row r="1734" spans="1:56" hidden="1">
      <c r="A1734" s="3"/>
      <c r="B1734" s="3"/>
      <c r="C1734" s="3"/>
      <c r="D1734" s="3"/>
      <c r="E1734" s="3"/>
      <c r="F1734" s="3"/>
      <c r="G1734" s="3"/>
      <c r="H1734" s="3"/>
      <c r="I1734" s="3"/>
      <c r="J1734" s="3"/>
      <c r="K1734" s="3"/>
      <c r="L1734" s="3"/>
      <c r="M1734" s="3"/>
      <c r="N1734" s="3"/>
      <c r="O1734" s="3"/>
      <c r="P1734" s="3"/>
      <c r="Q1734" s="3"/>
      <c r="R1734" s="3"/>
      <c r="S1734" s="3"/>
      <c r="T1734" s="3"/>
      <c r="U1734" s="3"/>
      <c r="V1734" s="3"/>
      <c r="W1734" s="3"/>
      <c r="X1734" s="3"/>
      <c r="Y1734" s="3"/>
      <c r="Z1734" s="3"/>
      <c r="AA1734" s="3"/>
      <c r="AB1734" s="3"/>
      <c r="AC1734" s="3"/>
      <c r="AD1734" s="3"/>
      <c r="AE1734" s="3"/>
      <c r="AF1734" s="3"/>
      <c r="AG1734" s="3"/>
      <c r="AH1734" s="3"/>
      <c r="AI1734" s="3"/>
      <c r="AJ1734" s="3"/>
      <c r="AK1734" s="3"/>
      <c r="AL1734" s="3"/>
      <c r="AM1734" s="3"/>
      <c r="AN1734" s="3"/>
      <c r="AO1734" s="3"/>
      <c r="AP1734" s="3"/>
      <c r="AQ1734" s="3"/>
      <c r="AR1734" s="3"/>
      <c r="AS1734" s="3"/>
      <c r="AT1734" s="3"/>
      <c r="AU1734" s="3"/>
      <c r="AV1734" s="3"/>
      <c r="AW1734" s="3"/>
      <c r="AX1734" s="3"/>
      <c r="AY1734" s="3"/>
      <c r="AZ1734" s="3"/>
      <c r="BA1734" s="3"/>
      <c r="BB1734" s="3"/>
      <c r="BC1734" s="3"/>
      <c r="BD1734" s="3"/>
    </row>
    <row r="1735" spans="1:56" hidden="1">
      <c r="A1735" s="3"/>
      <c r="B1735" s="3"/>
      <c r="C1735" s="3"/>
      <c r="D1735" s="3"/>
      <c r="E1735" s="3"/>
      <c r="F1735" s="3"/>
      <c r="G1735" s="3"/>
      <c r="H1735" s="3"/>
      <c r="I1735" s="3"/>
      <c r="J1735" s="3"/>
      <c r="K1735" s="3"/>
      <c r="L1735" s="3"/>
      <c r="M1735" s="3"/>
      <c r="N1735" s="3"/>
      <c r="O1735" s="3"/>
      <c r="P1735" s="3"/>
      <c r="Q1735" s="3"/>
      <c r="R1735" s="3"/>
      <c r="S1735" s="3"/>
      <c r="T1735" s="3"/>
      <c r="U1735" s="3"/>
      <c r="V1735" s="3"/>
      <c r="W1735" s="3"/>
      <c r="X1735" s="3"/>
      <c r="Y1735" s="3"/>
      <c r="Z1735" s="3"/>
      <c r="AA1735" s="3"/>
      <c r="AB1735" s="3"/>
      <c r="AC1735" s="3"/>
      <c r="AD1735" s="3"/>
      <c r="AE1735" s="3"/>
      <c r="AF1735" s="3"/>
      <c r="AG1735" s="3"/>
      <c r="AH1735" s="3"/>
      <c r="AI1735" s="3"/>
      <c r="AJ1735" s="3"/>
      <c r="AK1735" s="3"/>
      <c r="AL1735" s="3"/>
      <c r="AM1735" s="3"/>
      <c r="AN1735" s="3"/>
      <c r="AO1735" s="3"/>
      <c r="AP1735" s="3"/>
      <c r="AQ1735" s="3"/>
      <c r="AR1735" s="3"/>
      <c r="AS1735" s="3"/>
      <c r="AT1735" s="3"/>
      <c r="AU1735" s="3"/>
      <c r="AV1735" s="3"/>
      <c r="AW1735" s="3"/>
      <c r="AX1735" s="3"/>
      <c r="AY1735" s="3"/>
      <c r="AZ1735" s="3"/>
      <c r="BA1735" s="3"/>
      <c r="BB1735" s="3"/>
      <c r="BC1735" s="3"/>
      <c r="BD1735" s="3"/>
    </row>
    <row r="1736" spans="1:56" hidden="1">
      <c r="A1736" s="3"/>
      <c r="B1736" s="3"/>
      <c r="C1736" s="3"/>
      <c r="D1736" s="3"/>
      <c r="E1736" s="3"/>
      <c r="F1736" s="3"/>
      <c r="G1736" s="3"/>
      <c r="H1736" s="3"/>
      <c r="I1736" s="3"/>
      <c r="J1736" s="3"/>
      <c r="K1736" s="3"/>
      <c r="L1736" s="3"/>
      <c r="M1736" s="3"/>
      <c r="N1736" s="3"/>
      <c r="O1736" s="3"/>
      <c r="P1736" s="3"/>
      <c r="Q1736" s="3"/>
      <c r="R1736" s="3"/>
      <c r="S1736" s="3"/>
      <c r="T1736" s="3"/>
      <c r="U1736" s="3"/>
      <c r="V1736" s="3"/>
      <c r="W1736" s="3"/>
      <c r="X1736" s="3"/>
      <c r="Y1736" s="3"/>
      <c r="Z1736" s="3"/>
      <c r="AA1736" s="3"/>
      <c r="AB1736" s="3"/>
      <c r="AC1736" s="3"/>
      <c r="AD1736" s="3"/>
      <c r="AE1736" s="3"/>
      <c r="AF1736" s="3"/>
      <c r="AG1736" s="3"/>
      <c r="AH1736" s="3"/>
      <c r="AI1736" s="3"/>
      <c r="AJ1736" s="3"/>
      <c r="AK1736" s="3"/>
      <c r="AL1736" s="3"/>
      <c r="AM1736" s="3"/>
      <c r="AN1736" s="3"/>
      <c r="AO1736" s="3"/>
      <c r="AP1736" s="3"/>
      <c r="AQ1736" s="3"/>
      <c r="AR1736" s="3"/>
      <c r="AS1736" s="3"/>
      <c r="AT1736" s="3"/>
      <c r="AU1736" s="3"/>
      <c r="AV1736" s="3"/>
      <c r="AW1736" s="3"/>
      <c r="AX1736" s="3"/>
      <c r="AY1736" s="3"/>
      <c r="AZ1736" s="3"/>
      <c r="BA1736" s="3"/>
      <c r="BB1736" s="3"/>
      <c r="BC1736" s="3"/>
      <c r="BD1736" s="3"/>
    </row>
    <row r="1737" spans="1:56" hidden="1">
      <c r="A1737" s="3"/>
      <c r="B1737" s="3"/>
      <c r="C1737" s="3"/>
      <c r="D1737" s="3"/>
      <c r="E1737" s="3"/>
      <c r="F1737" s="3"/>
      <c r="G1737" s="3"/>
      <c r="H1737" s="3"/>
      <c r="I1737" s="3"/>
      <c r="J1737" s="3"/>
      <c r="K1737" s="3"/>
      <c r="L1737" s="3"/>
      <c r="M1737" s="3"/>
      <c r="N1737" s="3"/>
      <c r="O1737" s="3"/>
      <c r="P1737" s="3"/>
      <c r="Q1737" s="3"/>
      <c r="R1737" s="3"/>
      <c r="S1737" s="3"/>
      <c r="T1737" s="3"/>
      <c r="U1737" s="3"/>
      <c r="V1737" s="3"/>
      <c r="W1737" s="3"/>
      <c r="X1737" s="3"/>
      <c r="Y1737" s="3"/>
      <c r="Z1737" s="3"/>
      <c r="AA1737" s="3"/>
      <c r="AB1737" s="3"/>
      <c r="AC1737" s="3"/>
      <c r="AD1737" s="3"/>
      <c r="AE1737" s="3"/>
      <c r="AF1737" s="3"/>
      <c r="AG1737" s="3"/>
      <c r="AH1737" s="3"/>
      <c r="AI1737" s="3"/>
      <c r="AJ1737" s="3"/>
      <c r="AK1737" s="3"/>
      <c r="AL1737" s="3"/>
      <c r="AM1737" s="3"/>
      <c r="AN1737" s="3"/>
      <c r="AO1737" s="3"/>
      <c r="AP1737" s="3"/>
      <c r="AQ1737" s="3"/>
      <c r="AR1737" s="3"/>
      <c r="AS1737" s="3"/>
      <c r="AT1737" s="3"/>
      <c r="AU1737" s="3"/>
      <c r="AV1737" s="3"/>
      <c r="AW1737" s="3"/>
      <c r="AX1737" s="3"/>
      <c r="AY1737" s="3"/>
      <c r="AZ1737" s="3"/>
      <c r="BA1737" s="3"/>
      <c r="BB1737" s="3"/>
      <c r="BC1737" s="3"/>
      <c r="BD1737" s="3"/>
    </row>
    <row r="1738" spans="1:56" hidden="1">
      <c r="A1738" s="3"/>
      <c r="B1738" s="3"/>
      <c r="C1738" s="3"/>
      <c r="D1738" s="3"/>
      <c r="E1738" s="3"/>
      <c r="F1738" s="3"/>
      <c r="G1738" s="3"/>
      <c r="H1738" s="3"/>
      <c r="I1738" s="3"/>
      <c r="J1738" s="3"/>
      <c r="K1738" s="3"/>
      <c r="L1738" s="3"/>
      <c r="M1738" s="3"/>
      <c r="N1738" s="3"/>
      <c r="O1738" s="3"/>
      <c r="P1738" s="3"/>
      <c r="Q1738" s="3"/>
      <c r="R1738" s="3"/>
      <c r="S1738" s="3"/>
      <c r="T1738" s="3"/>
      <c r="U1738" s="3"/>
      <c r="V1738" s="3"/>
      <c r="W1738" s="3"/>
      <c r="X1738" s="3"/>
      <c r="Y1738" s="3"/>
      <c r="Z1738" s="3"/>
      <c r="AA1738" s="3"/>
      <c r="AB1738" s="3"/>
      <c r="AC1738" s="3"/>
      <c r="AD1738" s="3"/>
      <c r="AE1738" s="3"/>
      <c r="AF1738" s="3"/>
      <c r="AG1738" s="3"/>
      <c r="AH1738" s="3"/>
      <c r="AI1738" s="3"/>
      <c r="AJ1738" s="3"/>
      <c r="AK1738" s="3"/>
      <c r="AL1738" s="3"/>
      <c r="AM1738" s="3"/>
      <c r="AN1738" s="3"/>
      <c r="AO1738" s="3"/>
      <c r="AP1738" s="3"/>
      <c r="AQ1738" s="3"/>
      <c r="AR1738" s="3"/>
      <c r="AS1738" s="3"/>
      <c r="AT1738" s="3"/>
      <c r="AU1738" s="3"/>
      <c r="AV1738" s="3"/>
      <c r="AW1738" s="3"/>
      <c r="AX1738" s="3"/>
      <c r="AY1738" s="3"/>
      <c r="AZ1738" s="3"/>
      <c r="BA1738" s="3"/>
      <c r="BB1738" s="3"/>
      <c r="BC1738" s="3"/>
      <c r="BD1738" s="3"/>
    </row>
    <row r="1739" spans="1:56" hidden="1">
      <c r="A1739" s="3"/>
      <c r="B1739" s="3"/>
      <c r="C1739" s="3"/>
      <c r="D1739" s="3"/>
      <c r="E1739" s="3"/>
      <c r="F1739" s="3"/>
      <c r="G1739" s="3"/>
      <c r="H1739" s="3"/>
      <c r="I1739" s="3"/>
      <c r="J1739" s="3"/>
      <c r="K1739" s="3"/>
      <c r="L1739" s="3"/>
      <c r="M1739" s="3"/>
      <c r="N1739" s="3"/>
      <c r="O1739" s="3"/>
      <c r="P1739" s="3"/>
      <c r="Q1739" s="3"/>
      <c r="R1739" s="3"/>
      <c r="S1739" s="3"/>
      <c r="T1739" s="3"/>
      <c r="U1739" s="3"/>
      <c r="V1739" s="3"/>
      <c r="W1739" s="3"/>
      <c r="X1739" s="3"/>
      <c r="Y1739" s="3"/>
      <c r="Z1739" s="3"/>
      <c r="AA1739" s="3"/>
      <c r="AB1739" s="3"/>
      <c r="AC1739" s="3"/>
      <c r="AD1739" s="3"/>
      <c r="AE1739" s="3"/>
      <c r="AF1739" s="3"/>
      <c r="AG1739" s="3"/>
      <c r="AH1739" s="3"/>
      <c r="AI1739" s="3"/>
      <c r="AJ1739" s="3"/>
      <c r="AK1739" s="3"/>
      <c r="AL1739" s="3"/>
      <c r="AM1739" s="3"/>
      <c r="AN1739" s="3"/>
      <c r="AO1739" s="3"/>
      <c r="AP1739" s="3"/>
      <c r="AQ1739" s="3"/>
      <c r="AR1739" s="3"/>
      <c r="AS1739" s="3"/>
      <c r="AT1739" s="3"/>
      <c r="AU1739" s="3"/>
      <c r="AV1739" s="3"/>
      <c r="AW1739" s="3"/>
      <c r="AX1739" s="3"/>
      <c r="AY1739" s="3"/>
      <c r="AZ1739" s="3"/>
      <c r="BA1739" s="3"/>
      <c r="BB1739" s="3"/>
      <c r="BC1739" s="3"/>
      <c r="BD1739" s="3"/>
    </row>
    <row r="1740" spans="1:56" hidden="1">
      <c r="A1740" s="3"/>
      <c r="B1740" s="3"/>
      <c r="C1740" s="3"/>
      <c r="D1740" s="3"/>
      <c r="E1740" s="3"/>
      <c r="F1740" s="3"/>
      <c r="G1740" s="3"/>
      <c r="H1740" s="3"/>
      <c r="I1740" s="3"/>
      <c r="J1740" s="3"/>
      <c r="K1740" s="3"/>
      <c r="L1740" s="3"/>
      <c r="M1740" s="3"/>
      <c r="N1740" s="3"/>
      <c r="O1740" s="3"/>
      <c r="P1740" s="3"/>
      <c r="Q1740" s="3"/>
      <c r="R1740" s="3"/>
      <c r="S1740" s="3"/>
      <c r="T1740" s="3"/>
      <c r="U1740" s="3"/>
      <c r="V1740" s="3"/>
      <c r="W1740" s="3"/>
      <c r="X1740" s="3"/>
      <c r="Y1740" s="3"/>
      <c r="Z1740" s="3"/>
      <c r="AA1740" s="3"/>
      <c r="AB1740" s="3"/>
      <c r="AC1740" s="3"/>
      <c r="AD1740" s="3"/>
      <c r="AE1740" s="3"/>
      <c r="AF1740" s="3"/>
      <c r="AG1740" s="3"/>
      <c r="AH1740" s="3"/>
      <c r="AI1740" s="3"/>
      <c r="AJ1740" s="3"/>
      <c r="AK1740" s="3"/>
      <c r="AL1740" s="3"/>
      <c r="AM1740" s="3"/>
      <c r="AN1740" s="3"/>
      <c r="AO1740" s="3"/>
      <c r="AP1740" s="3"/>
      <c r="AQ1740" s="3"/>
      <c r="AR1740" s="3"/>
      <c r="AS1740" s="3"/>
      <c r="AT1740" s="3"/>
      <c r="AU1740" s="3"/>
      <c r="AV1740" s="3"/>
      <c r="AW1740" s="3"/>
      <c r="AX1740" s="3"/>
      <c r="AY1740" s="3"/>
      <c r="AZ1740" s="3"/>
      <c r="BA1740" s="3"/>
      <c r="BB1740" s="3"/>
      <c r="BC1740" s="3"/>
      <c r="BD1740" s="3"/>
    </row>
    <row r="1741" spans="1:56" hidden="1">
      <c r="A1741" s="3"/>
      <c r="B1741" s="3"/>
      <c r="C1741" s="3"/>
      <c r="D1741" s="3"/>
      <c r="E1741" s="3"/>
      <c r="F1741" s="3"/>
      <c r="G1741" s="3"/>
      <c r="H1741" s="3"/>
      <c r="I1741" s="3"/>
      <c r="J1741" s="3"/>
      <c r="K1741" s="3"/>
      <c r="L1741" s="3"/>
      <c r="M1741" s="3"/>
      <c r="N1741" s="3"/>
      <c r="O1741" s="3"/>
      <c r="P1741" s="3"/>
      <c r="Q1741" s="3"/>
      <c r="R1741" s="3"/>
      <c r="S1741" s="3"/>
      <c r="T1741" s="3"/>
      <c r="U1741" s="3"/>
      <c r="V1741" s="3"/>
      <c r="W1741" s="3"/>
      <c r="X1741" s="3"/>
      <c r="Y1741" s="3"/>
      <c r="Z1741" s="3"/>
      <c r="AA1741" s="3"/>
      <c r="AB1741" s="3"/>
      <c r="AC1741" s="3"/>
      <c r="AD1741" s="3"/>
      <c r="AE1741" s="3"/>
      <c r="AF1741" s="3"/>
      <c r="AG1741" s="3"/>
      <c r="AH1741" s="3"/>
      <c r="AI1741" s="3"/>
      <c r="AJ1741" s="3"/>
      <c r="AK1741" s="3"/>
      <c r="AL1741" s="3"/>
      <c r="AM1741" s="3"/>
      <c r="AN1741" s="3"/>
      <c r="AO1741" s="3"/>
      <c r="AP1741" s="3"/>
      <c r="AQ1741" s="3"/>
      <c r="AR1741" s="3"/>
      <c r="AS1741" s="3"/>
      <c r="AT1741" s="3"/>
      <c r="AU1741" s="3"/>
      <c r="AV1741" s="3"/>
      <c r="AW1741" s="3"/>
      <c r="AX1741" s="3"/>
      <c r="AY1741" s="3"/>
      <c r="AZ1741" s="3"/>
      <c r="BA1741" s="3"/>
      <c r="BB1741" s="3"/>
      <c r="BC1741" s="3"/>
      <c r="BD1741" s="3"/>
    </row>
    <row r="1742" spans="1:56" hidden="1">
      <c r="A1742" s="3"/>
      <c r="B1742" s="3"/>
      <c r="C1742" s="3"/>
      <c r="D1742" s="3"/>
      <c r="E1742" s="3"/>
      <c r="F1742" s="3"/>
      <c r="G1742" s="3"/>
      <c r="H1742" s="3"/>
      <c r="I1742" s="3"/>
      <c r="J1742" s="3"/>
      <c r="K1742" s="3"/>
      <c r="L1742" s="3"/>
      <c r="M1742" s="3"/>
      <c r="N1742" s="3"/>
      <c r="O1742" s="3"/>
      <c r="P1742" s="3"/>
      <c r="Q1742" s="3"/>
      <c r="R1742" s="3"/>
      <c r="S1742" s="3"/>
      <c r="T1742" s="3"/>
      <c r="U1742" s="3"/>
      <c r="V1742" s="3"/>
      <c r="W1742" s="3"/>
      <c r="X1742" s="3"/>
      <c r="Y1742" s="3"/>
      <c r="Z1742" s="3"/>
      <c r="AA1742" s="3"/>
      <c r="AB1742" s="3"/>
      <c r="AC1742" s="3"/>
      <c r="AD1742" s="3"/>
      <c r="AE1742" s="3"/>
      <c r="AF1742" s="3"/>
      <c r="AG1742" s="3"/>
      <c r="AH1742" s="3"/>
      <c r="AI1742" s="3"/>
      <c r="AJ1742" s="3"/>
      <c r="AK1742" s="3"/>
      <c r="AL1742" s="3"/>
      <c r="AM1742" s="3"/>
      <c r="AN1742" s="3"/>
      <c r="AO1742" s="3"/>
      <c r="AP1742" s="3"/>
      <c r="AQ1742" s="3"/>
      <c r="AR1742" s="3"/>
      <c r="AS1742" s="3"/>
      <c r="AT1742" s="3"/>
      <c r="AU1742" s="3"/>
      <c r="AV1742" s="3"/>
      <c r="AW1742" s="3"/>
      <c r="AX1742" s="3"/>
      <c r="AY1742" s="3"/>
      <c r="AZ1742" s="3"/>
      <c r="BA1742" s="3"/>
      <c r="BB1742" s="3"/>
      <c r="BC1742" s="3"/>
      <c r="BD1742" s="3"/>
    </row>
    <row r="1743" spans="1:56" hidden="1">
      <c r="A1743" s="3"/>
      <c r="B1743" s="3"/>
      <c r="C1743" s="3"/>
      <c r="D1743" s="3"/>
      <c r="E1743" s="3"/>
      <c r="F1743" s="3"/>
      <c r="G1743" s="3"/>
      <c r="H1743" s="3"/>
      <c r="I1743" s="3"/>
      <c r="J1743" s="3"/>
      <c r="K1743" s="3"/>
      <c r="L1743" s="3"/>
      <c r="M1743" s="3"/>
      <c r="N1743" s="3"/>
      <c r="O1743" s="3"/>
      <c r="P1743" s="3"/>
      <c r="Q1743" s="3"/>
      <c r="R1743" s="3"/>
      <c r="S1743" s="3"/>
      <c r="T1743" s="3"/>
      <c r="U1743" s="3"/>
      <c r="V1743" s="3"/>
      <c r="W1743" s="3"/>
      <c r="X1743" s="3"/>
      <c r="Y1743" s="3"/>
      <c r="Z1743" s="3"/>
      <c r="AA1743" s="3"/>
      <c r="AB1743" s="3"/>
      <c r="AC1743" s="3"/>
      <c r="AD1743" s="3"/>
      <c r="AE1743" s="3"/>
      <c r="AF1743" s="3"/>
      <c r="AG1743" s="3"/>
      <c r="AH1743" s="3"/>
      <c r="AI1743" s="3"/>
      <c r="AJ1743" s="3"/>
      <c r="AK1743" s="3"/>
      <c r="AL1743" s="3"/>
      <c r="AM1743" s="3"/>
      <c r="AN1743" s="3"/>
      <c r="AO1743" s="3"/>
      <c r="AP1743" s="3"/>
      <c r="AQ1743" s="3"/>
      <c r="AR1743" s="3"/>
      <c r="AS1743" s="3"/>
      <c r="AT1743" s="3"/>
      <c r="AU1743" s="3"/>
      <c r="AV1743" s="3"/>
      <c r="AW1743" s="3"/>
      <c r="AX1743" s="3"/>
      <c r="AY1743" s="3"/>
      <c r="AZ1743" s="3"/>
      <c r="BA1743" s="3"/>
      <c r="BB1743" s="3"/>
      <c r="BC1743" s="3"/>
      <c r="BD1743" s="3"/>
    </row>
    <row r="1744" spans="1:56" hidden="1">
      <c r="A1744" s="3"/>
      <c r="B1744" s="3"/>
      <c r="C1744" s="3"/>
      <c r="D1744" s="3"/>
      <c r="E1744" s="3"/>
      <c r="F1744" s="3"/>
      <c r="G1744" s="3"/>
      <c r="H1744" s="3"/>
      <c r="I1744" s="3"/>
      <c r="J1744" s="3"/>
      <c r="K1744" s="3"/>
      <c r="L1744" s="3"/>
      <c r="M1744" s="3"/>
      <c r="N1744" s="3"/>
      <c r="O1744" s="3"/>
      <c r="P1744" s="3"/>
      <c r="Q1744" s="3"/>
      <c r="R1744" s="3"/>
      <c r="S1744" s="3"/>
      <c r="T1744" s="3"/>
      <c r="U1744" s="3"/>
      <c r="V1744" s="3"/>
      <c r="W1744" s="3"/>
      <c r="X1744" s="3"/>
      <c r="Y1744" s="3"/>
      <c r="Z1744" s="3"/>
      <c r="AA1744" s="3"/>
      <c r="AB1744" s="3"/>
      <c r="AC1744" s="3"/>
      <c r="AD1744" s="3"/>
      <c r="AE1744" s="3"/>
      <c r="AF1744" s="3"/>
      <c r="AG1744" s="3"/>
      <c r="AH1744" s="3"/>
      <c r="AI1744" s="3"/>
      <c r="AJ1744" s="3"/>
      <c r="AK1744" s="3"/>
      <c r="AL1744" s="3"/>
      <c r="AM1744" s="3"/>
      <c r="AN1744" s="3"/>
      <c r="AO1744" s="3"/>
      <c r="AP1744" s="3"/>
      <c r="AQ1744" s="3"/>
      <c r="AR1744" s="3"/>
      <c r="AS1744" s="3"/>
      <c r="AT1744" s="3"/>
      <c r="AU1744" s="3"/>
      <c r="AV1744" s="3"/>
      <c r="AW1744" s="3"/>
      <c r="AX1744" s="3"/>
      <c r="AY1744" s="3"/>
      <c r="AZ1744" s="3"/>
      <c r="BA1744" s="3"/>
      <c r="BB1744" s="3"/>
      <c r="BC1744" s="3"/>
      <c r="BD1744" s="3"/>
    </row>
    <row r="1745" spans="1:56" hidden="1">
      <c r="A1745" s="3"/>
      <c r="B1745" s="3"/>
      <c r="C1745" s="3"/>
      <c r="D1745" s="3"/>
      <c r="E1745" s="3"/>
      <c r="F1745" s="3"/>
      <c r="G1745" s="3"/>
      <c r="H1745" s="3"/>
      <c r="I1745" s="3"/>
      <c r="J1745" s="3"/>
      <c r="K1745" s="3"/>
      <c r="L1745" s="3"/>
      <c r="M1745" s="3"/>
      <c r="N1745" s="3"/>
      <c r="O1745" s="3"/>
      <c r="P1745" s="3"/>
      <c r="Q1745" s="3"/>
      <c r="R1745" s="3"/>
      <c r="S1745" s="3"/>
      <c r="T1745" s="3"/>
      <c r="U1745" s="3"/>
      <c r="V1745" s="3"/>
      <c r="W1745" s="3"/>
      <c r="X1745" s="3"/>
      <c r="Y1745" s="3"/>
      <c r="Z1745" s="3"/>
      <c r="AA1745" s="3"/>
      <c r="AB1745" s="3"/>
      <c r="AC1745" s="3"/>
      <c r="AD1745" s="3"/>
      <c r="AE1745" s="3"/>
      <c r="AF1745" s="3"/>
      <c r="AG1745" s="3"/>
      <c r="AH1745" s="3"/>
      <c r="AI1745" s="3"/>
      <c r="AJ1745" s="3"/>
      <c r="AK1745" s="3"/>
      <c r="AL1745" s="3"/>
      <c r="AM1745" s="3"/>
      <c r="AN1745" s="3"/>
      <c r="AO1745" s="3"/>
      <c r="AP1745" s="3"/>
      <c r="AQ1745" s="3"/>
      <c r="AR1745" s="3"/>
      <c r="AS1745" s="3"/>
      <c r="AT1745" s="3"/>
      <c r="AU1745" s="3"/>
      <c r="AV1745" s="3"/>
      <c r="AW1745" s="3"/>
      <c r="AX1745" s="3"/>
      <c r="AY1745" s="3"/>
      <c r="AZ1745" s="3"/>
      <c r="BA1745" s="3"/>
      <c r="BB1745" s="3"/>
      <c r="BC1745" s="3"/>
      <c r="BD1745" s="3"/>
    </row>
    <row r="1746" spans="1:56" hidden="1">
      <c r="A1746" s="3"/>
      <c r="B1746" s="3"/>
      <c r="C1746" s="3"/>
      <c r="D1746" s="3"/>
      <c r="E1746" s="3"/>
      <c r="F1746" s="3"/>
      <c r="G1746" s="3"/>
      <c r="H1746" s="3"/>
      <c r="I1746" s="3"/>
      <c r="J1746" s="3"/>
      <c r="K1746" s="3"/>
      <c r="L1746" s="3"/>
      <c r="M1746" s="3"/>
      <c r="N1746" s="3"/>
      <c r="O1746" s="3"/>
      <c r="P1746" s="3"/>
      <c r="Q1746" s="3"/>
      <c r="R1746" s="3"/>
      <c r="S1746" s="3"/>
      <c r="T1746" s="3"/>
      <c r="U1746" s="3"/>
      <c r="V1746" s="3"/>
      <c r="W1746" s="3"/>
      <c r="X1746" s="3"/>
      <c r="Y1746" s="3"/>
      <c r="Z1746" s="3"/>
      <c r="AA1746" s="3"/>
      <c r="AB1746" s="3"/>
      <c r="AC1746" s="3"/>
      <c r="AD1746" s="3"/>
      <c r="AE1746" s="3"/>
      <c r="AF1746" s="3"/>
      <c r="AG1746" s="3"/>
      <c r="AH1746" s="3"/>
      <c r="AI1746" s="3"/>
      <c r="AJ1746" s="3"/>
      <c r="AK1746" s="3"/>
      <c r="AL1746" s="3"/>
      <c r="AM1746" s="3"/>
      <c r="AN1746" s="3"/>
      <c r="AO1746" s="3"/>
      <c r="AP1746" s="3"/>
      <c r="AQ1746" s="3"/>
      <c r="AR1746" s="3"/>
      <c r="AS1746" s="3"/>
      <c r="AT1746" s="3"/>
      <c r="AU1746" s="3"/>
      <c r="AV1746" s="3"/>
      <c r="AW1746" s="3"/>
      <c r="AX1746" s="3"/>
      <c r="AY1746" s="3"/>
      <c r="AZ1746" s="3"/>
      <c r="BA1746" s="3"/>
      <c r="BB1746" s="3"/>
      <c r="BC1746" s="3"/>
      <c r="BD1746" s="3"/>
    </row>
    <row r="1747" spans="1:56" hidden="1">
      <c r="A1747" s="3"/>
      <c r="B1747" s="3"/>
      <c r="C1747" s="3"/>
      <c r="D1747" s="3"/>
      <c r="E1747" s="3"/>
      <c r="F1747" s="3"/>
      <c r="G1747" s="3"/>
      <c r="H1747" s="3"/>
      <c r="I1747" s="3"/>
      <c r="J1747" s="3"/>
      <c r="K1747" s="3"/>
      <c r="L1747" s="3"/>
      <c r="M1747" s="3"/>
      <c r="N1747" s="3"/>
      <c r="O1747" s="3"/>
      <c r="P1747" s="3"/>
      <c r="Q1747" s="3"/>
      <c r="R1747" s="3"/>
      <c r="S1747" s="3"/>
      <c r="T1747" s="3"/>
      <c r="U1747" s="3"/>
      <c r="V1747" s="3"/>
      <c r="W1747" s="3"/>
      <c r="X1747" s="3"/>
      <c r="Y1747" s="3"/>
      <c r="Z1747" s="3"/>
      <c r="AA1747" s="3"/>
      <c r="AB1747" s="3"/>
      <c r="AC1747" s="3"/>
      <c r="AD1747" s="3"/>
      <c r="AE1747" s="3"/>
      <c r="AF1747" s="3"/>
      <c r="AG1747" s="3"/>
      <c r="AH1747" s="3"/>
      <c r="AI1747" s="3"/>
      <c r="AJ1747" s="3"/>
      <c r="AK1747" s="3"/>
      <c r="AL1747" s="3"/>
      <c r="AM1747" s="3"/>
      <c r="AN1747" s="3"/>
      <c r="AO1747" s="3"/>
      <c r="AP1747" s="3"/>
      <c r="AQ1747" s="3"/>
      <c r="AR1747" s="3"/>
      <c r="AS1747" s="3"/>
      <c r="AT1747" s="3"/>
      <c r="AU1747" s="3"/>
      <c r="AV1747" s="3"/>
      <c r="AW1747" s="3"/>
      <c r="AX1747" s="3"/>
      <c r="AY1747" s="3"/>
      <c r="AZ1747" s="3"/>
      <c r="BA1747" s="3"/>
      <c r="BB1747" s="3"/>
      <c r="BC1747" s="3"/>
      <c r="BD1747" s="3"/>
    </row>
    <row r="1748" spans="1:56" hidden="1">
      <c r="A1748" s="3"/>
      <c r="B1748" s="3"/>
      <c r="C1748" s="3"/>
      <c r="D1748" s="3"/>
      <c r="E1748" s="3"/>
      <c r="F1748" s="3"/>
      <c r="G1748" s="3"/>
      <c r="H1748" s="3"/>
      <c r="I1748" s="3"/>
      <c r="J1748" s="3"/>
      <c r="K1748" s="3"/>
      <c r="L1748" s="3"/>
      <c r="M1748" s="3"/>
      <c r="N1748" s="3"/>
      <c r="O1748" s="3"/>
      <c r="P1748" s="3"/>
      <c r="Q1748" s="3"/>
      <c r="R1748" s="3"/>
      <c r="S1748" s="3"/>
      <c r="T1748" s="3"/>
      <c r="U1748" s="3"/>
      <c r="V1748" s="3"/>
      <c r="W1748" s="3"/>
      <c r="X1748" s="3"/>
      <c r="Y1748" s="3"/>
      <c r="Z1748" s="3"/>
      <c r="AA1748" s="3"/>
      <c r="AB1748" s="3"/>
      <c r="AC1748" s="3"/>
      <c r="AD1748" s="3"/>
      <c r="AE1748" s="3"/>
      <c r="AF1748" s="3"/>
      <c r="AG1748" s="3"/>
      <c r="AH1748" s="3"/>
      <c r="AI1748" s="3"/>
      <c r="AJ1748" s="3"/>
      <c r="AK1748" s="3"/>
      <c r="AL1748" s="3"/>
      <c r="AM1748" s="3"/>
      <c r="AN1748" s="3"/>
      <c r="AO1748" s="3"/>
      <c r="AP1748" s="3"/>
      <c r="AQ1748" s="3"/>
      <c r="AR1748" s="3"/>
      <c r="AS1748" s="3"/>
      <c r="AT1748" s="3"/>
      <c r="AU1748" s="3"/>
      <c r="AV1748" s="3"/>
      <c r="AW1748" s="3"/>
      <c r="AX1748" s="3"/>
      <c r="AY1748" s="3"/>
      <c r="AZ1748" s="3"/>
      <c r="BA1748" s="3"/>
      <c r="BB1748" s="3"/>
      <c r="BC1748" s="3"/>
      <c r="BD1748" s="3"/>
    </row>
    <row r="1749" spans="1:56" hidden="1">
      <c r="A1749" s="3"/>
      <c r="B1749" s="3"/>
      <c r="C1749" s="3"/>
      <c r="D1749" s="3"/>
      <c r="E1749" s="3"/>
      <c r="F1749" s="3"/>
      <c r="G1749" s="3"/>
      <c r="H1749" s="3"/>
      <c r="I1749" s="3"/>
      <c r="J1749" s="3"/>
      <c r="K1749" s="3"/>
      <c r="L1749" s="3"/>
      <c r="M1749" s="3"/>
      <c r="N1749" s="3"/>
      <c r="O1749" s="3"/>
      <c r="P1749" s="3"/>
      <c r="Q1749" s="3"/>
      <c r="R1749" s="3"/>
      <c r="S1749" s="3"/>
      <c r="T1749" s="3"/>
      <c r="U1749" s="3"/>
      <c r="V1749" s="3"/>
      <c r="W1749" s="3"/>
      <c r="X1749" s="3"/>
      <c r="Y1749" s="3"/>
      <c r="Z1749" s="3"/>
      <c r="AA1749" s="3"/>
      <c r="AB1749" s="3"/>
      <c r="AC1749" s="3"/>
      <c r="AD1749" s="3"/>
      <c r="AE1749" s="3"/>
      <c r="AF1749" s="3"/>
      <c r="AG1749" s="3"/>
      <c r="AH1749" s="3"/>
      <c r="AI1749" s="3"/>
      <c r="AJ1749" s="3"/>
      <c r="AK1749" s="3"/>
      <c r="AL1749" s="3"/>
      <c r="AM1749" s="3"/>
      <c r="AN1749" s="3"/>
      <c r="AO1749" s="3"/>
      <c r="AP1749" s="3"/>
      <c r="AQ1749" s="3"/>
      <c r="AR1749" s="3"/>
      <c r="AS1749" s="3"/>
      <c r="AT1749" s="3"/>
      <c r="AU1749" s="3"/>
      <c r="AV1749" s="3"/>
      <c r="AW1749" s="3"/>
      <c r="AX1749" s="3"/>
      <c r="AY1749" s="3"/>
      <c r="AZ1749" s="3"/>
      <c r="BA1749" s="3"/>
      <c r="BB1749" s="3"/>
      <c r="BC1749" s="3"/>
      <c r="BD1749" s="3"/>
    </row>
    <row r="1750" spans="1:56" hidden="1">
      <c r="A1750" s="3"/>
      <c r="B1750" s="3"/>
      <c r="C1750" s="3"/>
      <c r="D1750" s="3"/>
      <c r="E1750" s="3"/>
      <c r="F1750" s="3"/>
      <c r="G1750" s="3"/>
      <c r="H1750" s="3"/>
      <c r="I1750" s="3"/>
      <c r="J1750" s="3"/>
      <c r="K1750" s="3"/>
      <c r="L1750" s="3"/>
      <c r="M1750" s="3"/>
      <c r="N1750" s="3"/>
      <c r="O1750" s="3"/>
      <c r="P1750" s="3"/>
      <c r="Q1750" s="3"/>
      <c r="R1750" s="3"/>
      <c r="S1750" s="3"/>
      <c r="T1750" s="3"/>
      <c r="U1750" s="3"/>
      <c r="V1750" s="3"/>
      <c r="W1750" s="3"/>
      <c r="X1750" s="3"/>
      <c r="Y1750" s="3"/>
      <c r="Z1750" s="3"/>
      <c r="AA1750" s="3"/>
      <c r="AB1750" s="3"/>
      <c r="AC1750" s="3"/>
      <c r="AD1750" s="3"/>
      <c r="AE1750" s="3"/>
      <c r="AF1750" s="3"/>
      <c r="AG1750" s="3"/>
      <c r="AH1750" s="3"/>
      <c r="AI1750" s="3"/>
      <c r="AJ1750" s="3"/>
      <c r="AK1750" s="3"/>
      <c r="AL1750" s="3"/>
      <c r="AM1750" s="3"/>
      <c r="AN1750" s="3"/>
      <c r="AO1750" s="3"/>
      <c r="AP1750" s="3"/>
      <c r="AQ1750" s="3"/>
      <c r="AR1750" s="3"/>
      <c r="AS1750" s="3"/>
      <c r="AT1750" s="3"/>
      <c r="AU1750" s="3"/>
      <c r="AV1750" s="3"/>
      <c r="AW1750" s="3"/>
      <c r="AX1750" s="3"/>
      <c r="AY1750" s="3"/>
      <c r="AZ1750" s="3"/>
      <c r="BA1750" s="3"/>
      <c r="BB1750" s="3"/>
      <c r="BC1750" s="3"/>
      <c r="BD1750" s="3"/>
    </row>
    <row r="1751" spans="1:56" hidden="1">
      <c r="A1751" s="3"/>
      <c r="B1751" s="3"/>
      <c r="C1751" s="3"/>
      <c r="D1751" s="3"/>
      <c r="E1751" s="3"/>
      <c r="F1751" s="3"/>
      <c r="G1751" s="3"/>
      <c r="H1751" s="3"/>
      <c r="I1751" s="3"/>
      <c r="J1751" s="3"/>
      <c r="K1751" s="3"/>
      <c r="L1751" s="3"/>
      <c r="M1751" s="3"/>
      <c r="N1751" s="3"/>
      <c r="O1751" s="3"/>
      <c r="P1751" s="3"/>
      <c r="Q1751" s="3"/>
      <c r="R1751" s="3"/>
      <c r="S1751" s="3"/>
      <c r="T1751" s="3"/>
      <c r="U1751" s="3"/>
      <c r="V1751" s="3"/>
      <c r="W1751" s="3"/>
      <c r="X1751" s="3"/>
      <c r="Y1751" s="3"/>
      <c r="Z1751" s="3"/>
      <c r="AA1751" s="3"/>
      <c r="AB1751" s="3"/>
      <c r="AC1751" s="3"/>
      <c r="AD1751" s="3"/>
      <c r="AE1751" s="3"/>
      <c r="AF1751" s="3"/>
      <c r="AG1751" s="3"/>
      <c r="AH1751" s="3"/>
      <c r="AI1751" s="3"/>
      <c r="AJ1751" s="3"/>
      <c r="AK1751" s="3"/>
      <c r="AL1751" s="3"/>
      <c r="AM1751" s="3"/>
      <c r="AN1751" s="3"/>
      <c r="AO1751" s="3"/>
      <c r="AP1751" s="3"/>
      <c r="AQ1751" s="3"/>
      <c r="AR1751" s="3"/>
      <c r="AS1751" s="3"/>
      <c r="AT1751" s="3"/>
      <c r="AU1751" s="3"/>
      <c r="AV1751" s="3"/>
      <c r="AW1751" s="3"/>
      <c r="AX1751" s="3"/>
      <c r="AY1751" s="3"/>
      <c r="AZ1751" s="3"/>
      <c r="BA1751" s="3"/>
      <c r="BB1751" s="3"/>
      <c r="BC1751" s="3"/>
      <c r="BD1751" s="3"/>
    </row>
    <row r="1752" spans="1:56" hidden="1">
      <c r="A1752" s="3"/>
      <c r="B1752" s="3"/>
      <c r="C1752" s="3"/>
      <c r="D1752" s="3"/>
      <c r="E1752" s="3"/>
      <c r="F1752" s="3"/>
      <c r="G1752" s="3"/>
      <c r="H1752" s="3"/>
      <c r="I1752" s="3"/>
      <c r="J1752" s="3"/>
      <c r="K1752" s="3"/>
      <c r="L1752" s="3"/>
      <c r="M1752" s="3"/>
      <c r="N1752" s="3"/>
      <c r="O1752" s="3"/>
      <c r="P1752" s="3"/>
      <c r="Q1752" s="3"/>
      <c r="R1752" s="3"/>
      <c r="S1752" s="3"/>
      <c r="T1752" s="3"/>
      <c r="U1752" s="3"/>
      <c r="V1752" s="3"/>
      <c r="W1752" s="3"/>
      <c r="X1752" s="3"/>
      <c r="Y1752" s="3"/>
      <c r="Z1752" s="3"/>
      <c r="AA1752" s="3"/>
      <c r="AB1752" s="3"/>
      <c r="AC1752" s="3"/>
      <c r="AD1752" s="3"/>
      <c r="AE1752" s="3"/>
      <c r="AF1752" s="3"/>
      <c r="AG1752" s="3"/>
      <c r="AH1752" s="3"/>
      <c r="AI1752" s="3"/>
      <c r="AJ1752" s="3"/>
      <c r="AK1752" s="3"/>
      <c r="AL1752" s="3"/>
      <c r="AM1752" s="3"/>
      <c r="AN1752" s="3"/>
      <c r="AO1752" s="3"/>
      <c r="AP1752" s="3"/>
      <c r="AQ1752" s="3"/>
      <c r="AR1752" s="3"/>
      <c r="AS1752" s="3"/>
      <c r="AT1752" s="3"/>
      <c r="AU1752" s="3"/>
      <c r="AV1752" s="3"/>
      <c r="AW1752" s="3"/>
      <c r="AX1752" s="3"/>
      <c r="AY1752" s="3"/>
      <c r="AZ1752" s="3"/>
      <c r="BA1752" s="3"/>
      <c r="BB1752" s="3"/>
      <c r="BC1752" s="3"/>
      <c r="BD1752" s="3"/>
    </row>
    <row r="1753" spans="1:56" hidden="1">
      <c r="A1753" s="3"/>
      <c r="B1753" s="3"/>
      <c r="C1753" s="3"/>
      <c r="D1753" s="3"/>
      <c r="E1753" s="3"/>
      <c r="F1753" s="3"/>
      <c r="G1753" s="3"/>
      <c r="H1753" s="3"/>
      <c r="I1753" s="3"/>
      <c r="J1753" s="3"/>
      <c r="K1753" s="3"/>
      <c r="L1753" s="3"/>
      <c r="M1753" s="3"/>
      <c r="N1753" s="3"/>
      <c r="O1753" s="3"/>
      <c r="P1753" s="3"/>
      <c r="Q1753" s="3"/>
      <c r="R1753" s="3"/>
      <c r="S1753" s="3"/>
      <c r="T1753" s="3"/>
      <c r="U1753" s="3"/>
      <c r="V1753" s="3"/>
      <c r="W1753" s="3"/>
      <c r="X1753" s="3"/>
      <c r="Y1753" s="3"/>
      <c r="Z1753" s="3"/>
      <c r="AA1753" s="3"/>
      <c r="AB1753" s="3"/>
      <c r="AC1753" s="3"/>
      <c r="AD1753" s="3"/>
      <c r="AE1753" s="3"/>
      <c r="AF1753" s="3"/>
      <c r="AG1753" s="3"/>
      <c r="AH1753" s="3"/>
      <c r="AI1753" s="3"/>
      <c r="AJ1753" s="3"/>
      <c r="AK1753" s="3"/>
      <c r="AL1753" s="3"/>
      <c r="AM1753" s="3"/>
      <c r="AN1753" s="3"/>
      <c r="AO1753" s="3"/>
      <c r="AP1753" s="3"/>
      <c r="AQ1753" s="3"/>
      <c r="AR1753" s="3"/>
      <c r="AS1753" s="3"/>
      <c r="AT1753" s="3"/>
      <c r="AU1753" s="3"/>
      <c r="AV1753" s="3"/>
      <c r="AW1753" s="3"/>
      <c r="AX1753" s="3"/>
      <c r="AY1753" s="3"/>
      <c r="AZ1753" s="3"/>
      <c r="BA1753" s="3"/>
      <c r="BB1753" s="3"/>
      <c r="BC1753" s="3"/>
      <c r="BD1753" s="3"/>
    </row>
    <row r="1754" spans="1:56" hidden="1">
      <c r="A1754" s="3"/>
      <c r="B1754" s="3"/>
      <c r="C1754" s="3"/>
      <c r="D1754" s="3"/>
      <c r="E1754" s="3"/>
      <c r="F1754" s="3"/>
      <c r="G1754" s="3"/>
      <c r="H1754" s="3"/>
      <c r="I1754" s="3"/>
      <c r="J1754" s="3"/>
      <c r="K1754" s="3"/>
      <c r="L1754" s="3"/>
      <c r="M1754" s="3"/>
      <c r="N1754" s="3"/>
      <c r="O1754" s="3"/>
      <c r="P1754" s="3"/>
      <c r="Q1754" s="3"/>
      <c r="R1754" s="3"/>
      <c r="S1754" s="3"/>
      <c r="T1754" s="3"/>
      <c r="U1754" s="3"/>
      <c r="V1754" s="3"/>
      <c r="W1754" s="3"/>
      <c r="X1754" s="3"/>
      <c r="Y1754" s="3"/>
      <c r="Z1754" s="3"/>
      <c r="AA1754" s="3"/>
      <c r="AB1754" s="3"/>
      <c r="AC1754" s="3"/>
      <c r="AD1754" s="3"/>
      <c r="AE1754" s="3"/>
      <c r="AF1754" s="3"/>
      <c r="AG1754" s="3"/>
      <c r="AH1754" s="3"/>
      <c r="AI1754" s="3"/>
      <c r="AJ1754" s="3"/>
      <c r="AK1754" s="3"/>
      <c r="AL1754" s="3"/>
      <c r="AM1754" s="3"/>
      <c r="AN1754" s="3"/>
      <c r="AO1754" s="3"/>
      <c r="AP1754" s="3"/>
      <c r="AQ1754" s="3"/>
      <c r="AR1754" s="3"/>
      <c r="AS1754" s="3"/>
      <c r="AT1754" s="3"/>
      <c r="AU1754" s="3"/>
      <c r="AV1754" s="3"/>
      <c r="AW1754" s="3"/>
      <c r="AX1754" s="3"/>
      <c r="AY1754" s="3"/>
      <c r="AZ1754" s="3"/>
      <c r="BA1754" s="3"/>
      <c r="BB1754" s="3"/>
      <c r="BC1754" s="3"/>
      <c r="BD1754" s="3"/>
    </row>
    <row r="1755" spans="1:56" hidden="1">
      <c r="A1755" s="3"/>
      <c r="B1755" s="3"/>
      <c r="C1755" s="3"/>
      <c r="D1755" s="3"/>
      <c r="E1755" s="3"/>
      <c r="F1755" s="3"/>
      <c r="G1755" s="3"/>
      <c r="H1755" s="3"/>
      <c r="I1755" s="3"/>
      <c r="J1755" s="3"/>
      <c r="K1755" s="3"/>
      <c r="L1755" s="3"/>
      <c r="M1755" s="3"/>
      <c r="N1755" s="3"/>
      <c r="O1755" s="3"/>
      <c r="P1755" s="3"/>
      <c r="Q1755" s="3"/>
      <c r="R1755" s="3"/>
      <c r="S1755" s="3"/>
      <c r="T1755" s="3"/>
      <c r="U1755" s="3"/>
      <c r="V1755" s="3"/>
      <c r="W1755" s="3"/>
      <c r="X1755" s="3"/>
      <c r="Y1755" s="3"/>
      <c r="Z1755" s="3"/>
      <c r="AA1755" s="3"/>
      <c r="AB1755" s="3"/>
      <c r="AC1755" s="3"/>
      <c r="AD1755" s="3"/>
      <c r="AE1755" s="3"/>
      <c r="AF1755" s="3"/>
      <c r="AG1755" s="3"/>
      <c r="AH1755" s="3"/>
      <c r="AI1755" s="3"/>
      <c r="AJ1755" s="3"/>
      <c r="AK1755" s="3"/>
      <c r="AL1755" s="3"/>
      <c r="AM1755" s="3"/>
      <c r="AN1755" s="3"/>
      <c r="AO1755" s="3"/>
      <c r="AP1755" s="3"/>
      <c r="AQ1755" s="3"/>
      <c r="AR1755" s="3"/>
      <c r="AS1755" s="3"/>
      <c r="AT1755" s="3"/>
      <c r="AU1755" s="3"/>
      <c r="AV1755" s="3"/>
      <c r="AW1755" s="3"/>
      <c r="AX1755" s="3"/>
      <c r="AY1755" s="3"/>
      <c r="AZ1755" s="3"/>
      <c r="BA1755" s="3"/>
      <c r="BB1755" s="3"/>
      <c r="BC1755" s="3"/>
      <c r="BD1755" s="3"/>
    </row>
    <row r="1756" spans="1:56" hidden="1">
      <c r="A1756" s="3"/>
      <c r="B1756" s="3"/>
      <c r="C1756" s="3"/>
      <c r="D1756" s="3"/>
      <c r="E1756" s="3"/>
      <c r="F1756" s="3"/>
      <c r="G1756" s="3"/>
      <c r="H1756" s="3"/>
      <c r="I1756" s="3"/>
      <c r="J1756" s="3"/>
      <c r="K1756" s="3"/>
      <c r="L1756" s="3"/>
      <c r="M1756" s="3"/>
      <c r="N1756" s="3"/>
      <c r="O1756" s="3"/>
      <c r="P1756" s="3"/>
      <c r="Q1756" s="3"/>
      <c r="R1756" s="3"/>
      <c r="S1756" s="3"/>
      <c r="T1756" s="3"/>
      <c r="U1756" s="3"/>
      <c r="V1756" s="3"/>
      <c r="W1756" s="3"/>
      <c r="X1756" s="3"/>
      <c r="Y1756" s="3"/>
      <c r="Z1756" s="3"/>
      <c r="AA1756" s="3"/>
      <c r="AB1756" s="3"/>
      <c r="AC1756" s="3"/>
      <c r="AD1756" s="3"/>
      <c r="AE1756" s="3"/>
      <c r="AF1756" s="3"/>
      <c r="AG1756" s="3"/>
      <c r="AH1756" s="3"/>
      <c r="AI1756" s="3"/>
      <c r="AJ1756" s="3"/>
      <c r="AK1756" s="3"/>
      <c r="AL1756" s="3"/>
      <c r="AM1756" s="3"/>
      <c r="AN1756" s="3"/>
      <c r="AO1756" s="3"/>
      <c r="AP1756" s="3"/>
      <c r="AQ1756" s="3"/>
      <c r="AR1756" s="3"/>
      <c r="AS1756" s="3"/>
      <c r="AT1756" s="3"/>
      <c r="AU1756" s="3"/>
      <c r="AV1756" s="3"/>
      <c r="AW1756" s="3"/>
      <c r="AX1756" s="3"/>
      <c r="AY1756" s="3"/>
      <c r="AZ1756" s="3"/>
      <c r="BA1756" s="3"/>
      <c r="BB1756" s="3"/>
      <c r="BC1756" s="3"/>
      <c r="BD1756" s="3"/>
    </row>
    <row r="1757" spans="1:56" hidden="1">
      <c r="A1757" s="3"/>
      <c r="B1757" s="3"/>
      <c r="C1757" s="3"/>
      <c r="D1757" s="3"/>
      <c r="E1757" s="3"/>
      <c r="F1757" s="3"/>
      <c r="G1757" s="3"/>
      <c r="H1757" s="3"/>
      <c r="I1757" s="3"/>
      <c r="J1757" s="3"/>
      <c r="K1757" s="3"/>
      <c r="L1757" s="3"/>
      <c r="M1757" s="3"/>
      <c r="N1757" s="3"/>
      <c r="O1757" s="3"/>
      <c r="P1757" s="3"/>
      <c r="Q1757" s="3"/>
      <c r="R1757" s="3"/>
      <c r="S1757" s="3"/>
      <c r="T1757" s="3"/>
      <c r="U1757" s="3"/>
      <c r="V1757" s="3"/>
      <c r="W1757" s="3"/>
      <c r="X1757" s="3"/>
      <c r="Y1757" s="3"/>
      <c r="Z1757" s="3"/>
      <c r="AA1757" s="3"/>
      <c r="AB1757" s="3"/>
      <c r="AC1757" s="3"/>
      <c r="AD1757" s="3"/>
      <c r="AE1757" s="3"/>
      <c r="AF1757" s="3"/>
      <c r="AG1757" s="3"/>
      <c r="AH1757" s="3"/>
      <c r="AI1757" s="3"/>
      <c r="AJ1757" s="3"/>
      <c r="AK1757" s="3"/>
      <c r="AL1757" s="3"/>
      <c r="AM1757" s="3"/>
      <c r="AN1757" s="3"/>
      <c r="AO1757" s="3"/>
      <c r="AP1757" s="3"/>
      <c r="AQ1757" s="3"/>
      <c r="AR1757" s="3"/>
      <c r="AS1757" s="3"/>
      <c r="AT1757" s="3"/>
      <c r="AU1757" s="3"/>
      <c r="AV1757" s="3"/>
      <c r="AW1757" s="3"/>
      <c r="AX1757" s="3"/>
      <c r="AY1757" s="3"/>
      <c r="AZ1757" s="3"/>
      <c r="BA1757" s="3"/>
      <c r="BB1757" s="3"/>
      <c r="BC1757" s="3"/>
      <c r="BD1757" s="3"/>
    </row>
    <row r="1758" spans="1:56" hidden="1">
      <c r="A1758" s="3"/>
      <c r="B1758" s="3"/>
      <c r="C1758" s="3"/>
      <c r="D1758" s="3"/>
      <c r="E1758" s="3"/>
      <c r="F1758" s="3"/>
      <c r="G1758" s="3"/>
      <c r="H1758" s="3"/>
      <c r="I1758" s="3"/>
      <c r="J1758" s="3"/>
      <c r="K1758" s="3"/>
      <c r="L1758" s="3"/>
      <c r="M1758" s="3"/>
      <c r="N1758" s="3"/>
      <c r="O1758" s="3"/>
      <c r="P1758" s="3"/>
      <c r="Q1758" s="3"/>
      <c r="R1758" s="3"/>
      <c r="S1758" s="3"/>
      <c r="T1758" s="3"/>
      <c r="U1758" s="3"/>
      <c r="V1758" s="3"/>
      <c r="W1758" s="3"/>
      <c r="X1758" s="3"/>
      <c r="Y1758" s="3"/>
      <c r="Z1758" s="3"/>
      <c r="AA1758" s="3"/>
      <c r="AB1758" s="3"/>
      <c r="AC1758" s="3"/>
      <c r="AD1758" s="3"/>
      <c r="AE1758" s="3"/>
      <c r="AF1758" s="3"/>
      <c r="AG1758" s="3"/>
      <c r="AH1758" s="3"/>
      <c r="AI1758" s="3"/>
      <c r="AJ1758" s="3"/>
      <c r="AK1758" s="3"/>
      <c r="AL1758" s="3"/>
      <c r="AM1758" s="3"/>
      <c r="AN1758" s="3"/>
      <c r="AO1758" s="3"/>
      <c r="AP1758" s="3"/>
      <c r="AQ1758" s="3"/>
      <c r="AR1758" s="3"/>
      <c r="AS1758" s="3"/>
      <c r="AT1758" s="3"/>
      <c r="AU1758" s="3"/>
      <c r="AV1758" s="3"/>
      <c r="AW1758" s="3"/>
      <c r="AX1758" s="3"/>
      <c r="AY1758" s="3"/>
      <c r="AZ1758" s="3"/>
      <c r="BA1758" s="3"/>
      <c r="BB1758" s="3"/>
      <c r="BC1758" s="3"/>
      <c r="BD1758" s="3"/>
    </row>
    <row r="1759" spans="1:56" hidden="1">
      <c r="A1759" s="3"/>
      <c r="B1759" s="3"/>
      <c r="C1759" s="3"/>
      <c r="D1759" s="3"/>
      <c r="E1759" s="3"/>
      <c r="F1759" s="3"/>
      <c r="G1759" s="3"/>
      <c r="H1759" s="3"/>
      <c r="I1759" s="3"/>
      <c r="J1759" s="3"/>
      <c r="K1759" s="3"/>
      <c r="L1759" s="3"/>
      <c r="M1759" s="3"/>
      <c r="N1759" s="3"/>
      <c r="O1759" s="3"/>
      <c r="P1759" s="3"/>
      <c r="Q1759" s="3"/>
      <c r="R1759" s="3"/>
      <c r="S1759" s="3"/>
      <c r="T1759" s="3"/>
      <c r="U1759" s="3"/>
      <c r="V1759" s="3"/>
      <c r="W1759" s="3"/>
      <c r="X1759" s="3"/>
      <c r="Y1759" s="3"/>
      <c r="Z1759" s="3"/>
      <c r="AA1759" s="3"/>
      <c r="AB1759" s="3"/>
      <c r="AC1759" s="3"/>
      <c r="AD1759" s="3"/>
      <c r="AE1759" s="3"/>
      <c r="AF1759" s="3"/>
      <c r="AG1759" s="3"/>
      <c r="AH1759" s="3"/>
      <c r="AI1759" s="3"/>
      <c r="AJ1759" s="3"/>
      <c r="AK1759" s="3"/>
      <c r="AL1759" s="3"/>
      <c r="AM1759" s="3"/>
      <c r="AN1759" s="3"/>
      <c r="AO1759" s="3"/>
      <c r="AP1759" s="3"/>
      <c r="AQ1759" s="3"/>
      <c r="AR1759" s="3"/>
      <c r="AS1759" s="3"/>
      <c r="AT1759" s="3"/>
      <c r="AU1759" s="3"/>
      <c r="AV1759" s="3"/>
      <c r="AW1759" s="3"/>
      <c r="AX1759" s="3"/>
      <c r="AY1759" s="3"/>
      <c r="AZ1759" s="3"/>
      <c r="BA1759" s="3"/>
      <c r="BB1759" s="3"/>
      <c r="BC1759" s="3"/>
      <c r="BD1759" s="3"/>
    </row>
    <row r="1760" spans="1:56" hidden="1">
      <c r="A1760" s="3"/>
      <c r="B1760" s="3"/>
      <c r="C1760" s="3"/>
      <c r="D1760" s="3"/>
      <c r="E1760" s="3"/>
      <c r="F1760" s="3"/>
      <c r="G1760" s="3"/>
      <c r="H1760" s="3"/>
      <c r="I1760" s="3"/>
      <c r="J1760" s="3"/>
      <c r="K1760" s="3"/>
      <c r="L1760" s="3"/>
      <c r="M1760" s="3"/>
      <c r="N1760" s="3"/>
      <c r="O1760" s="3"/>
      <c r="P1760" s="3"/>
      <c r="Q1760" s="3"/>
      <c r="R1760" s="3"/>
      <c r="S1760" s="3"/>
      <c r="T1760" s="3"/>
      <c r="U1760" s="3"/>
      <c r="V1760" s="3"/>
      <c r="W1760" s="3"/>
      <c r="X1760" s="3"/>
      <c r="Y1760" s="3"/>
      <c r="Z1760" s="3"/>
      <c r="AA1760" s="3"/>
      <c r="AB1760" s="3"/>
      <c r="AC1760" s="3"/>
      <c r="AD1760" s="3"/>
      <c r="AE1760" s="3"/>
      <c r="AF1760" s="3"/>
      <c r="AG1760" s="3"/>
      <c r="AH1760" s="3"/>
      <c r="AI1760" s="3"/>
      <c r="AJ1760" s="3"/>
      <c r="AK1760" s="3"/>
      <c r="AL1760" s="3"/>
      <c r="AM1760" s="3"/>
      <c r="AN1760" s="3"/>
      <c r="AO1760" s="3"/>
      <c r="AP1760" s="3"/>
      <c r="AQ1760" s="3"/>
      <c r="AR1760" s="3"/>
      <c r="AS1760" s="3"/>
      <c r="AT1760" s="3"/>
      <c r="AU1760" s="3"/>
      <c r="AV1760" s="3"/>
      <c r="AW1760" s="3"/>
      <c r="AX1760" s="3"/>
      <c r="AY1760" s="3"/>
      <c r="AZ1760" s="3"/>
      <c r="BA1760" s="3"/>
      <c r="BB1760" s="3"/>
      <c r="BC1760" s="3"/>
      <c r="BD1760" s="3"/>
    </row>
    <row r="1761" spans="1:56" hidden="1">
      <c r="A1761" s="3"/>
      <c r="B1761" s="3"/>
      <c r="C1761" s="3"/>
      <c r="D1761" s="3"/>
      <c r="E1761" s="3"/>
      <c r="F1761" s="3"/>
      <c r="G1761" s="3"/>
      <c r="H1761" s="3"/>
      <c r="I1761" s="3"/>
      <c r="J1761" s="3"/>
      <c r="K1761" s="3"/>
      <c r="L1761" s="3"/>
      <c r="M1761" s="3"/>
      <c r="N1761" s="3"/>
      <c r="O1761" s="3"/>
      <c r="P1761" s="3"/>
      <c r="Q1761" s="3"/>
      <c r="R1761" s="3"/>
      <c r="S1761" s="3"/>
      <c r="T1761" s="3"/>
      <c r="U1761" s="3"/>
      <c r="V1761" s="3"/>
      <c r="W1761" s="3"/>
      <c r="X1761" s="3"/>
      <c r="Y1761" s="3"/>
      <c r="Z1761" s="3"/>
      <c r="AA1761" s="3"/>
      <c r="AB1761" s="3"/>
      <c r="AC1761" s="3"/>
      <c r="AD1761" s="3"/>
      <c r="AE1761" s="3"/>
      <c r="AF1761" s="3"/>
      <c r="AG1761" s="3"/>
      <c r="AH1761" s="3"/>
      <c r="AI1761" s="3"/>
      <c r="AJ1761" s="3"/>
      <c r="AK1761" s="3"/>
      <c r="AL1761" s="3"/>
      <c r="AM1761" s="3"/>
      <c r="AN1761" s="3"/>
      <c r="AO1761" s="3"/>
      <c r="AP1761" s="3"/>
      <c r="AQ1761" s="3"/>
      <c r="AR1761" s="3"/>
      <c r="AS1761" s="3"/>
      <c r="AT1761" s="3"/>
      <c r="AU1761" s="3"/>
      <c r="AV1761" s="3"/>
      <c r="AW1761" s="3"/>
      <c r="AX1761" s="3"/>
      <c r="AY1761" s="3"/>
      <c r="AZ1761" s="3"/>
      <c r="BA1761" s="3"/>
      <c r="BB1761" s="3"/>
      <c r="BC1761" s="3"/>
      <c r="BD1761" s="3"/>
    </row>
    <row r="1762" spans="1:56" hidden="1">
      <c r="A1762" s="3"/>
      <c r="B1762" s="3"/>
      <c r="C1762" s="3"/>
      <c r="D1762" s="3"/>
      <c r="E1762" s="3"/>
      <c r="F1762" s="3"/>
      <c r="G1762" s="3"/>
      <c r="H1762" s="3"/>
      <c r="I1762" s="3"/>
      <c r="J1762" s="3"/>
      <c r="K1762" s="3"/>
      <c r="L1762" s="3"/>
      <c r="M1762" s="3"/>
      <c r="N1762" s="3"/>
      <c r="O1762" s="3"/>
      <c r="P1762" s="3"/>
      <c r="Q1762" s="3"/>
      <c r="R1762" s="3"/>
      <c r="S1762" s="3"/>
      <c r="T1762" s="3"/>
      <c r="U1762" s="3"/>
      <c r="V1762" s="3"/>
      <c r="W1762" s="3"/>
      <c r="X1762" s="3"/>
      <c r="Y1762" s="3"/>
      <c r="Z1762" s="3"/>
      <c r="AA1762" s="3"/>
      <c r="AB1762" s="3"/>
      <c r="AC1762" s="3"/>
      <c r="AD1762" s="3"/>
      <c r="AE1762" s="3"/>
      <c r="AF1762" s="3"/>
      <c r="AG1762" s="3"/>
      <c r="AH1762" s="3"/>
      <c r="AI1762" s="3"/>
      <c r="AJ1762" s="3"/>
      <c r="AK1762" s="3"/>
      <c r="AL1762" s="3"/>
      <c r="AM1762" s="3"/>
      <c r="AN1762" s="3"/>
      <c r="AO1762" s="3"/>
      <c r="AP1762" s="3"/>
      <c r="AQ1762" s="3"/>
      <c r="AR1762" s="3"/>
      <c r="AS1762" s="3"/>
      <c r="AT1762" s="3"/>
      <c r="AU1762" s="3"/>
      <c r="AV1762" s="3"/>
      <c r="AW1762" s="3"/>
      <c r="AX1762" s="3"/>
      <c r="AY1762" s="3"/>
      <c r="AZ1762" s="3"/>
      <c r="BA1762" s="3"/>
      <c r="BB1762" s="3"/>
      <c r="BC1762" s="3"/>
      <c r="BD1762" s="3"/>
    </row>
    <row r="1763" spans="1:56" hidden="1">
      <c r="A1763" s="3"/>
      <c r="B1763" s="3"/>
      <c r="C1763" s="3"/>
      <c r="D1763" s="3"/>
      <c r="E1763" s="3"/>
      <c r="F1763" s="3"/>
      <c r="G1763" s="3"/>
      <c r="H1763" s="3"/>
      <c r="I1763" s="3"/>
      <c r="J1763" s="3"/>
      <c r="K1763" s="3"/>
      <c r="L1763" s="3"/>
      <c r="M1763" s="3"/>
      <c r="N1763" s="3"/>
      <c r="O1763" s="3"/>
      <c r="P1763" s="3"/>
      <c r="Q1763" s="3"/>
      <c r="R1763" s="3"/>
      <c r="S1763" s="3"/>
      <c r="T1763" s="3"/>
      <c r="U1763" s="3"/>
      <c r="V1763" s="3"/>
      <c r="W1763" s="3"/>
      <c r="X1763" s="3"/>
      <c r="Y1763" s="3"/>
      <c r="Z1763" s="3"/>
      <c r="AA1763" s="3"/>
      <c r="AB1763" s="3"/>
      <c r="AC1763" s="3"/>
      <c r="AD1763" s="3"/>
      <c r="AE1763" s="3"/>
      <c r="AF1763" s="3"/>
      <c r="AG1763" s="3"/>
      <c r="AH1763" s="3"/>
      <c r="AI1763" s="3"/>
      <c r="AJ1763" s="3"/>
      <c r="AK1763" s="3"/>
      <c r="AL1763" s="3"/>
      <c r="AM1763" s="3"/>
      <c r="AN1763" s="3"/>
      <c r="AO1763" s="3"/>
      <c r="AP1763" s="3"/>
      <c r="AQ1763" s="3"/>
      <c r="AR1763" s="3"/>
      <c r="AS1763" s="3"/>
      <c r="AT1763" s="3"/>
      <c r="AU1763" s="3"/>
      <c r="AV1763" s="3"/>
      <c r="AW1763" s="3"/>
      <c r="AX1763" s="3"/>
      <c r="AY1763" s="3"/>
      <c r="AZ1763" s="3"/>
      <c r="BA1763" s="3"/>
      <c r="BB1763" s="3"/>
      <c r="BC1763" s="3"/>
      <c r="BD1763" s="3"/>
    </row>
    <row r="1764" spans="1:56" hidden="1">
      <c r="A1764" s="3"/>
      <c r="B1764" s="3"/>
      <c r="C1764" s="3"/>
      <c r="D1764" s="3"/>
      <c r="E1764" s="3"/>
      <c r="F1764" s="3"/>
      <c r="G1764" s="3"/>
      <c r="H1764" s="3"/>
      <c r="I1764" s="3"/>
      <c r="J1764" s="3"/>
      <c r="K1764" s="3"/>
      <c r="L1764" s="3"/>
      <c r="M1764" s="3"/>
      <c r="N1764" s="3"/>
      <c r="O1764" s="3"/>
      <c r="P1764" s="3"/>
      <c r="Q1764" s="3"/>
      <c r="R1764" s="3"/>
      <c r="S1764" s="3"/>
      <c r="T1764" s="3"/>
      <c r="U1764" s="3"/>
      <c r="V1764" s="3"/>
      <c r="W1764" s="3"/>
      <c r="X1764" s="3"/>
      <c r="Y1764" s="3"/>
      <c r="Z1764" s="3"/>
      <c r="AA1764" s="3"/>
      <c r="AB1764" s="3"/>
      <c r="AC1764" s="3"/>
      <c r="AD1764" s="3"/>
      <c r="AE1764" s="3"/>
      <c r="AF1764" s="3"/>
      <c r="AG1764" s="3"/>
      <c r="AH1764" s="3"/>
      <c r="AI1764" s="3"/>
      <c r="AJ1764" s="3"/>
      <c r="AK1764" s="3"/>
      <c r="AL1764" s="3"/>
      <c r="AM1764" s="3"/>
      <c r="AN1764" s="3"/>
      <c r="AO1764" s="3"/>
      <c r="AP1764" s="3"/>
      <c r="AQ1764" s="3"/>
      <c r="AR1764" s="3"/>
      <c r="AS1764" s="3"/>
      <c r="AT1764" s="3"/>
      <c r="AU1764" s="3"/>
      <c r="AV1764" s="3"/>
      <c r="AW1764" s="3"/>
      <c r="AX1764" s="3"/>
      <c r="AY1764" s="3"/>
      <c r="AZ1764" s="3"/>
      <c r="BA1764" s="3"/>
      <c r="BB1764" s="3"/>
      <c r="BC1764" s="3"/>
      <c r="BD1764" s="3"/>
    </row>
    <row r="1765" spans="1:56" hidden="1">
      <c r="A1765" s="3"/>
      <c r="B1765" s="3"/>
      <c r="C1765" s="3"/>
      <c r="D1765" s="3"/>
      <c r="E1765" s="3"/>
      <c r="F1765" s="3"/>
      <c r="G1765" s="3"/>
      <c r="H1765" s="3"/>
      <c r="I1765" s="3"/>
      <c r="J1765" s="3"/>
      <c r="K1765" s="3"/>
      <c r="L1765" s="3"/>
      <c r="M1765" s="3"/>
      <c r="N1765" s="3"/>
      <c r="O1765" s="3"/>
      <c r="P1765" s="3"/>
      <c r="Q1765" s="3"/>
      <c r="R1765" s="3"/>
      <c r="S1765" s="3"/>
      <c r="T1765" s="3"/>
      <c r="U1765" s="3"/>
      <c r="V1765" s="3"/>
      <c r="W1765" s="3"/>
      <c r="X1765" s="3"/>
      <c r="Y1765" s="3"/>
      <c r="Z1765" s="3"/>
      <c r="AA1765" s="3"/>
      <c r="AB1765" s="3"/>
      <c r="AC1765" s="3"/>
      <c r="AD1765" s="3"/>
      <c r="AE1765" s="3"/>
      <c r="AF1765" s="3"/>
      <c r="AG1765" s="3"/>
      <c r="AH1765" s="3"/>
      <c r="AI1765" s="3"/>
      <c r="AJ1765" s="3"/>
      <c r="AK1765" s="3"/>
      <c r="AL1765" s="3"/>
      <c r="AM1765" s="3"/>
      <c r="AN1765" s="3"/>
      <c r="AO1765" s="3"/>
      <c r="AP1765" s="3"/>
      <c r="AQ1765" s="3"/>
      <c r="AR1765" s="3"/>
      <c r="AS1765" s="3"/>
      <c r="AT1765" s="3"/>
      <c r="AU1765" s="3"/>
      <c r="AV1765" s="3"/>
      <c r="AW1765" s="3"/>
      <c r="AX1765" s="3"/>
      <c r="AY1765" s="3"/>
      <c r="AZ1765" s="3"/>
      <c r="BA1765" s="3"/>
      <c r="BB1765" s="3"/>
      <c r="BC1765" s="3"/>
      <c r="BD1765" s="3"/>
    </row>
    <row r="1766" spans="1:56" hidden="1">
      <c r="A1766" s="3"/>
      <c r="B1766" s="3"/>
      <c r="C1766" s="3"/>
      <c r="D1766" s="3"/>
      <c r="E1766" s="3"/>
      <c r="F1766" s="3"/>
      <c r="G1766" s="3"/>
      <c r="H1766" s="3"/>
      <c r="I1766" s="3"/>
      <c r="J1766" s="3"/>
      <c r="K1766" s="3"/>
      <c r="L1766" s="3"/>
      <c r="M1766" s="3"/>
      <c r="N1766" s="3"/>
      <c r="O1766" s="3"/>
      <c r="P1766" s="3"/>
      <c r="Q1766" s="3"/>
      <c r="R1766" s="3"/>
      <c r="S1766" s="3"/>
      <c r="T1766" s="3"/>
      <c r="U1766" s="3"/>
      <c r="V1766" s="3"/>
      <c r="W1766" s="3"/>
      <c r="X1766" s="3"/>
      <c r="Y1766" s="3"/>
      <c r="Z1766" s="3"/>
      <c r="AA1766" s="3"/>
      <c r="AB1766" s="3"/>
      <c r="AC1766" s="3"/>
      <c r="AD1766" s="3"/>
      <c r="AE1766" s="3"/>
      <c r="AF1766" s="3"/>
      <c r="AG1766" s="3"/>
      <c r="AH1766" s="3"/>
      <c r="AI1766" s="3"/>
      <c r="AJ1766" s="3"/>
      <c r="AK1766" s="3"/>
      <c r="AL1766" s="3"/>
      <c r="AM1766" s="3"/>
      <c r="AN1766" s="3"/>
      <c r="AO1766" s="3"/>
      <c r="AP1766" s="3"/>
      <c r="AQ1766" s="3"/>
      <c r="AR1766" s="3"/>
      <c r="AS1766" s="3"/>
      <c r="AT1766" s="3"/>
      <c r="AU1766" s="3"/>
      <c r="AV1766" s="3"/>
      <c r="AW1766" s="3"/>
      <c r="AX1766" s="3"/>
      <c r="AY1766" s="3"/>
      <c r="AZ1766" s="3"/>
      <c r="BA1766" s="3"/>
      <c r="BB1766" s="3"/>
      <c r="BC1766" s="3"/>
      <c r="BD1766" s="3"/>
    </row>
    <row r="1767" spans="1:56" hidden="1">
      <c r="A1767" s="3"/>
      <c r="B1767" s="3"/>
      <c r="C1767" s="3"/>
      <c r="D1767" s="3"/>
      <c r="E1767" s="3"/>
      <c r="F1767" s="3"/>
      <c r="G1767" s="3"/>
      <c r="H1767" s="3"/>
      <c r="I1767" s="3"/>
      <c r="J1767" s="3"/>
      <c r="K1767" s="3"/>
      <c r="L1767" s="3"/>
      <c r="M1767" s="3"/>
      <c r="N1767" s="3"/>
      <c r="O1767" s="3"/>
      <c r="P1767" s="3"/>
      <c r="Q1767" s="3"/>
      <c r="R1767" s="3"/>
      <c r="S1767" s="3"/>
      <c r="T1767" s="3"/>
      <c r="U1767" s="3"/>
      <c r="V1767" s="3"/>
      <c r="W1767" s="3"/>
      <c r="X1767" s="3"/>
      <c r="Y1767" s="3"/>
      <c r="Z1767" s="3"/>
      <c r="AA1767" s="3"/>
      <c r="AB1767" s="3"/>
      <c r="AC1767" s="3"/>
      <c r="AD1767" s="3"/>
      <c r="AE1767" s="3"/>
      <c r="AF1767" s="3"/>
      <c r="AG1767" s="3"/>
      <c r="AH1767" s="3"/>
      <c r="AI1767" s="3"/>
      <c r="AJ1767" s="3"/>
      <c r="AK1767" s="3"/>
      <c r="AL1767" s="3"/>
      <c r="AM1767" s="3"/>
      <c r="AN1767" s="3"/>
      <c r="AO1767" s="3"/>
      <c r="AP1767" s="3"/>
      <c r="AQ1767" s="3"/>
      <c r="AR1767" s="3"/>
      <c r="AS1767" s="3"/>
      <c r="AT1767" s="3"/>
      <c r="AU1767" s="3"/>
      <c r="AV1767" s="3"/>
      <c r="AW1767" s="3"/>
      <c r="AX1767" s="3"/>
      <c r="AY1767" s="3"/>
      <c r="AZ1767" s="3"/>
      <c r="BA1767" s="3"/>
      <c r="BB1767" s="3"/>
      <c r="BC1767" s="3"/>
      <c r="BD1767" s="3"/>
    </row>
    <row r="1768" spans="1:56" hidden="1">
      <c r="A1768" s="3"/>
      <c r="B1768" s="3"/>
      <c r="C1768" s="3"/>
      <c r="D1768" s="3"/>
      <c r="E1768" s="3"/>
      <c r="F1768" s="3"/>
      <c r="G1768" s="3"/>
      <c r="H1768" s="3"/>
      <c r="I1768" s="3"/>
      <c r="J1768" s="3"/>
      <c r="K1768" s="3"/>
      <c r="L1768" s="3"/>
      <c r="M1768" s="3"/>
      <c r="N1768" s="3"/>
      <c r="O1768" s="3"/>
      <c r="P1768" s="3"/>
      <c r="Q1768" s="3"/>
      <c r="R1768" s="3"/>
      <c r="S1768" s="3"/>
      <c r="T1768" s="3"/>
      <c r="U1768" s="3"/>
      <c r="V1768" s="3"/>
      <c r="W1768" s="3"/>
      <c r="X1768" s="3"/>
      <c r="Y1768" s="3"/>
      <c r="Z1768" s="3"/>
      <c r="AA1768" s="3"/>
      <c r="AB1768" s="3"/>
      <c r="AC1768" s="3"/>
      <c r="AD1768" s="3"/>
      <c r="AE1768" s="3"/>
      <c r="AF1768" s="3"/>
      <c r="AG1768" s="3"/>
      <c r="AH1768" s="3"/>
      <c r="AI1768" s="3"/>
      <c r="AJ1768" s="3"/>
      <c r="AK1768" s="3"/>
      <c r="AL1768" s="3"/>
      <c r="AM1768" s="3"/>
      <c r="AN1768" s="3"/>
      <c r="AO1768" s="3"/>
      <c r="AP1768" s="3"/>
      <c r="AQ1768" s="3"/>
      <c r="AR1768" s="3"/>
      <c r="AS1768" s="3"/>
      <c r="AT1768" s="3"/>
      <c r="AU1768" s="3"/>
      <c r="AV1768" s="3"/>
      <c r="AW1768" s="3"/>
      <c r="AX1768" s="3"/>
      <c r="AY1768" s="3"/>
      <c r="AZ1768" s="3"/>
      <c r="BA1768" s="3"/>
      <c r="BB1768" s="3"/>
      <c r="BC1768" s="3"/>
      <c r="BD1768" s="3"/>
    </row>
    <row r="1769" spans="1:56" hidden="1">
      <c r="A1769" s="3"/>
      <c r="B1769" s="3"/>
      <c r="C1769" s="3"/>
      <c r="D1769" s="3"/>
      <c r="E1769" s="3"/>
      <c r="F1769" s="3"/>
      <c r="G1769" s="3"/>
      <c r="H1769" s="3"/>
      <c r="I1769" s="3"/>
      <c r="J1769" s="3"/>
      <c r="K1769" s="3"/>
      <c r="L1769" s="3"/>
      <c r="M1769" s="3"/>
      <c r="N1769" s="3"/>
      <c r="O1769" s="3"/>
      <c r="P1769" s="3"/>
      <c r="Q1769" s="3"/>
      <c r="R1769" s="3"/>
      <c r="S1769" s="3"/>
      <c r="T1769" s="3"/>
      <c r="U1769" s="3"/>
      <c r="V1769" s="3"/>
      <c r="W1769" s="3"/>
      <c r="X1769" s="3"/>
      <c r="Y1769" s="3"/>
      <c r="Z1769" s="3"/>
      <c r="AA1769" s="3"/>
      <c r="AB1769" s="3"/>
      <c r="AC1769" s="3"/>
      <c r="AD1769" s="3"/>
      <c r="AE1769" s="3"/>
      <c r="AF1769" s="3"/>
      <c r="AG1769" s="3"/>
      <c r="AH1769" s="3"/>
      <c r="AI1769" s="3"/>
      <c r="AJ1769" s="3"/>
      <c r="AK1769" s="3"/>
      <c r="AL1769" s="3"/>
      <c r="AM1769" s="3"/>
      <c r="AN1769" s="3"/>
      <c r="AO1769" s="3"/>
      <c r="AP1769" s="3"/>
      <c r="AQ1769" s="3"/>
      <c r="AR1769" s="3"/>
      <c r="AS1769" s="3"/>
      <c r="AT1769" s="3"/>
      <c r="AU1769" s="3"/>
      <c r="AV1769" s="3"/>
      <c r="AW1769" s="3"/>
      <c r="AX1769" s="3"/>
      <c r="AY1769" s="3"/>
      <c r="AZ1769" s="3"/>
      <c r="BA1769" s="3"/>
      <c r="BB1769" s="3"/>
      <c r="BC1769" s="3"/>
      <c r="BD1769" s="3"/>
    </row>
    <row r="1770" spans="1:56" hidden="1">
      <c r="A1770" s="3"/>
      <c r="B1770" s="3"/>
      <c r="C1770" s="3"/>
      <c r="D1770" s="3"/>
      <c r="E1770" s="3"/>
      <c r="F1770" s="3"/>
      <c r="G1770" s="3"/>
      <c r="H1770" s="3"/>
      <c r="I1770" s="3"/>
      <c r="J1770" s="3"/>
      <c r="K1770" s="3"/>
      <c r="L1770" s="3"/>
      <c r="M1770" s="3"/>
      <c r="N1770" s="3"/>
      <c r="O1770" s="3"/>
      <c r="P1770" s="3"/>
      <c r="Q1770" s="3"/>
      <c r="R1770" s="3"/>
      <c r="S1770" s="3"/>
      <c r="T1770" s="3"/>
      <c r="U1770" s="3"/>
      <c r="V1770" s="3"/>
      <c r="W1770" s="3"/>
      <c r="X1770" s="3"/>
      <c r="Y1770" s="3"/>
      <c r="Z1770" s="3"/>
      <c r="AA1770" s="3"/>
      <c r="AB1770" s="3"/>
      <c r="AC1770" s="3"/>
      <c r="AD1770" s="3"/>
      <c r="AE1770" s="3"/>
      <c r="AF1770" s="3"/>
      <c r="AG1770" s="3"/>
      <c r="AH1770" s="3"/>
      <c r="AI1770" s="3"/>
      <c r="AJ1770" s="3"/>
      <c r="AK1770" s="3"/>
      <c r="AL1770" s="3"/>
      <c r="AM1770" s="3"/>
      <c r="AN1770" s="3"/>
      <c r="AO1770" s="3"/>
      <c r="AP1770" s="3"/>
      <c r="AQ1770" s="3"/>
      <c r="AR1770" s="3"/>
      <c r="AS1770" s="3"/>
      <c r="AT1770" s="3"/>
      <c r="AU1770" s="3"/>
      <c r="AV1770" s="3"/>
      <c r="AW1770" s="3"/>
      <c r="AX1770" s="3"/>
      <c r="AY1770" s="3"/>
      <c r="AZ1770" s="3"/>
      <c r="BA1770" s="3"/>
      <c r="BB1770" s="3"/>
      <c r="BC1770" s="3"/>
      <c r="BD1770" s="3"/>
    </row>
    <row r="1771" spans="1:56" hidden="1">
      <c r="A1771" s="3"/>
      <c r="B1771" s="3"/>
      <c r="C1771" s="3"/>
      <c r="D1771" s="3"/>
      <c r="E1771" s="3"/>
      <c r="F1771" s="3"/>
      <c r="G1771" s="3"/>
      <c r="H1771" s="3"/>
      <c r="I1771" s="3"/>
      <c r="J1771" s="3"/>
      <c r="K1771" s="3"/>
      <c r="L1771" s="3"/>
      <c r="M1771" s="3"/>
      <c r="N1771" s="3"/>
      <c r="O1771" s="3"/>
      <c r="P1771" s="3"/>
      <c r="Q1771" s="3"/>
      <c r="R1771" s="3"/>
      <c r="S1771" s="3"/>
      <c r="T1771" s="3"/>
      <c r="U1771" s="3"/>
      <c r="V1771" s="3"/>
      <c r="W1771" s="3"/>
      <c r="X1771" s="3"/>
      <c r="Y1771" s="3"/>
      <c r="Z1771" s="3"/>
      <c r="AA1771" s="3"/>
      <c r="AB1771" s="3"/>
      <c r="AC1771" s="3"/>
      <c r="AD1771" s="3"/>
      <c r="AE1771" s="3"/>
      <c r="AF1771" s="3"/>
      <c r="AG1771" s="3"/>
      <c r="AH1771" s="3"/>
      <c r="AI1771" s="3"/>
      <c r="AJ1771" s="3"/>
      <c r="AK1771" s="3"/>
      <c r="AL1771" s="3"/>
      <c r="AM1771" s="3"/>
      <c r="AN1771" s="3"/>
      <c r="AO1771" s="3"/>
      <c r="AP1771" s="3"/>
      <c r="AQ1771" s="3"/>
      <c r="AR1771" s="3"/>
      <c r="AS1771" s="3"/>
      <c r="AT1771" s="3"/>
      <c r="AU1771" s="3"/>
      <c r="AV1771" s="3"/>
      <c r="AW1771" s="3"/>
      <c r="AX1771" s="3"/>
      <c r="AY1771" s="3"/>
      <c r="AZ1771" s="3"/>
      <c r="BA1771" s="3"/>
      <c r="BB1771" s="3"/>
      <c r="BC1771" s="3"/>
      <c r="BD1771" s="3"/>
    </row>
    <row r="1772" spans="1:56" hidden="1">
      <c r="A1772" s="3"/>
      <c r="B1772" s="3"/>
      <c r="C1772" s="3"/>
      <c r="D1772" s="3"/>
      <c r="E1772" s="3"/>
      <c r="F1772" s="3"/>
      <c r="G1772" s="3"/>
      <c r="H1772" s="3"/>
      <c r="I1772" s="3"/>
      <c r="J1772" s="3"/>
      <c r="K1772" s="3"/>
      <c r="L1772" s="3"/>
      <c r="M1772" s="3"/>
      <c r="N1772" s="3"/>
      <c r="O1772" s="3"/>
      <c r="P1772" s="3"/>
      <c r="Q1772" s="3"/>
      <c r="R1772" s="3"/>
      <c r="S1772" s="3"/>
      <c r="T1772" s="3"/>
      <c r="U1772" s="3"/>
      <c r="V1772" s="3"/>
      <c r="W1772" s="3"/>
      <c r="X1772" s="3"/>
      <c r="Y1772" s="3"/>
      <c r="Z1772" s="3"/>
      <c r="AA1772" s="3"/>
      <c r="AB1772" s="3"/>
      <c r="AC1772" s="3"/>
      <c r="AD1772" s="3"/>
      <c r="AE1772" s="3"/>
      <c r="AF1772" s="3"/>
      <c r="AG1772" s="3"/>
      <c r="AH1772" s="3"/>
      <c r="AI1772" s="3"/>
      <c r="AJ1772" s="3"/>
      <c r="AK1772" s="3"/>
      <c r="AL1772" s="3"/>
      <c r="AM1772" s="3"/>
      <c r="AN1772" s="3"/>
      <c r="AO1772" s="3"/>
      <c r="AP1772" s="3"/>
      <c r="AQ1772" s="3"/>
      <c r="AR1772" s="3"/>
      <c r="AS1772" s="3"/>
      <c r="AT1772" s="3"/>
      <c r="AU1772" s="3"/>
      <c r="AV1772" s="3"/>
      <c r="AW1772" s="3"/>
      <c r="AX1772" s="3"/>
      <c r="AY1772" s="3"/>
      <c r="AZ1772" s="3"/>
      <c r="BA1772" s="3"/>
      <c r="BB1772" s="3"/>
      <c r="BC1772" s="3"/>
      <c r="BD1772" s="3"/>
    </row>
    <row r="1773" spans="1:56" hidden="1">
      <c r="A1773" s="3"/>
      <c r="B1773" s="3"/>
      <c r="C1773" s="3"/>
      <c r="D1773" s="3"/>
      <c r="E1773" s="3"/>
      <c r="F1773" s="3"/>
      <c r="G1773" s="3"/>
      <c r="H1773" s="3"/>
      <c r="I1773" s="3"/>
      <c r="J1773" s="3"/>
      <c r="K1773" s="3"/>
      <c r="L1773" s="3"/>
      <c r="M1773" s="3"/>
      <c r="N1773" s="3"/>
      <c r="O1773" s="3"/>
      <c r="P1773" s="3"/>
      <c r="Q1773" s="3"/>
      <c r="R1773" s="3"/>
      <c r="S1773" s="3"/>
      <c r="T1773" s="3"/>
      <c r="U1773" s="3"/>
      <c r="V1773" s="3"/>
      <c r="W1773" s="3"/>
      <c r="X1773" s="3"/>
      <c r="Y1773" s="3"/>
      <c r="Z1773" s="3"/>
      <c r="AA1773" s="3"/>
      <c r="AB1773" s="3"/>
      <c r="AC1773" s="3"/>
      <c r="AD1773" s="3"/>
      <c r="AE1773" s="3"/>
      <c r="AF1773" s="3"/>
      <c r="AG1773" s="3"/>
      <c r="AH1773" s="3"/>
      <c r="AI1773" s="3"/>
      <c r="AJ1773" s="3"/>
      <c r="AK1773" s="3"/>
      <c r="AL1773" s="3"/>
      <c r="AM1773" s="3"/>
      <c r="AN1773" s="3"/>
      <c r="AO1773" s="3"/>
      <c r="AP1773" s="3"/>
      <c r="AQ1773" s="3"/>
      <c r="AR1773" s="3"/>
      <c r="AS1773" s="3"/>
      <c r="AT1773" s="3"/>
      <c r="AU1773" s="3"/>
      <c r="AV1773" s="3"/>
      <c r="AW1773" s="3"/>
      <c r="AX1773" s="3"/>
      <c r="AY1773" s="3"/>
      <c r="AZ1773" s="3"/>
      <c r="BA1773" s="3"/>
      <c r="BB1773" s="3"/>
      <c r="BC1773" s="3"/>
      <c r="BD1773" s="3"/>
    </row>
    <row r="1774" spans="1:56" hidden="1">
      <c r="A1774" s="3"/>
      <c r="B1774" s="3"/>
      <c r="C1774" s="3"/>
      <c r="D1774" s="3"/>
      <c r="E1774" s="3"/>
      <c r="F1774" s="3"/>
      <c r="G1774" s="3"/>
      <c r="H1774" s="3"/>
      <c r="I1774" s="3"/>
      <c r="J1774" s="3"/>
      <c r="K1774" s="3"/>
      <c r="L1774" s="3"/>
      <c r="M1774" s="3"/>
      <c r="N1774" s="3"/>
      <c r="O1774" s="3"/>
      <c r="P1774" s="3"/>
      <c r="Q1774" s="3"/>
      <c r="R1774" s="3"/>
      <c r="S1774" s="3"/>
      <c r="T1774" s="3"/>
      <c r="U1774" s="3"/>
      <c r="V1774" s="3"/>
      <c r="W1774" s="3"/>
      <c r="X1774" s="3"/>
      <c r="Y1774" s="3"/>
      <c r="Z1774" s="3"/>
      <c r="AA1774" s="3"/>
      <c r="AB1774" s="3"/>
      <c r="AC1774" s="3"/>
      <c r="AD1774" s="3"/>
      <c r="AE1774" s="3"/>
      <c r="AF1774" s="3"/>
      <c r="AG1774" s="3"/>
      <c r="AH1774" s="3"/>
      <c r="AI1774" s="3"/>
      <c r="AJ1774" s="3"/>
      <c r="AK1774" s="3"/>
      <c r="AL1774" s="3"/>
      <c r="AM1774" s="3"/>
      <c r="AN1774" s="3"/>
      <c r="AO1774" s="3"/>
      <c r="AP1774" s="3"/>
      <c r="AQ1774" s="3"/>
      <c r="AR1774" s="3"/>
      <c r="AS1774" s="3"/>
      <c r="AT1774" s="3"/>
      <c r="AU1774" s="3"/>
      <c r="AV1774" s="3"/>
      <c r="AW1774" s="3"/>
      <c r="AX1774" s="3"/>
      <c r="AY1774" s="3"/>
      <c r="AZ1774" s="3"/>
      <c r="BA1774" s="3"/>
      <c r="BB1774" s="3"/>
      <c r="BC1774" s="3"/>
      <c r="BD1774" s="3"/>
    </row>
    <row r="1775" spans="1:56" hidden="1">
      <c r="A1775" s="3"/>
      <c r="B1775" s="3"/>
      <c r="C1775" s="3"/>
      <c r="D1775" s="3"/>
      <c r="E1775" s="3"/>
      <c r="F1775" s="3"/>
      <c r="G1775" s="3"/>
      <c r="H1775" s="3"/>
      <c r="I1775" s="3"/>
      <c r="J1775" s="3"/>
      <c r="K1775" s="3"/>
      <c r="L1775" s="3"/>
      <c r="M1775" s="3"/>
      <c r="N1775" s="3"/>
      <c r="O1775" s="3"/>
      <c r="P1775" s="3"/>
      <c r="Q1775" s="3"/>
      <c r="R1775" s="3"/>
      <c r="S1775" s="3"/>
      <c r="T1775" s="3"/>
      <c r="U1775" s="3"/>
      <c r="V1775" s="3"/>
      <c r="W1775" s="3"/>
      <c r="X1775" s="3"/>
      <c r="Y1775" s="3"/>
      <c r="Z1775" s="3"/>
      <c r="AA1775" s="3"/>
      <c r="AB1775" s="3"/>
      <c r="AC1775" s="3"/>
      <c r="AD1775" s="3"/>
      <c r="AE1775" s="3"/>
      <c r="AF1775" s="3"/>
      <c r="AG1775" s="3"/>
      <c r="AH1775" s="3"/>
      <c r="AI1775" s="3"/>
      <c r="AJ1775" s="3"/>
      <c r="AK1775" s="3"/>
      <c r="AL1775" s="3"/>
      <c r="AM1775" s="3"/>
      <c r="AN1775" s="3"/>
      <c r="AO1775" s="3"/>
      <c r="AP1775" s="3"/>
      <c r="AQ1775" s="3"/>
      <c r="AR1775" s="3"/>
      <c r="AS1775" s="3"/>
      <c r="AT1775" s="3"/>
      <c r="AU1775" s="3"/>
      <c r="AV1775" s="3"/>
      <c r="AW1775" s="3"/>
      <c r="AX1775" s="3"/>
      <c r="AY1775" s="3"/>
      <c r="AZ1775" s="3"/>
      <c r="BA1775" s="3"/>
      <c r="BB1775" s="3"/>
      <c r="BC1775" s="3"/>
      <c r="BD1775" s="3"/>
    </row>
    <row r="1776" spans="1:56" hidden="1">
      <c r="A1776" s="3"/>
      <c r="B1776" s="3"/>
      <c r="C1776" s="3"/>
      <c r="D1776" s="3"/>
      <c r="E1776" s="3"/>
      <c r="F1776" s="3"/>
      <c r="G1776" s="3"/>
      <c r="H1776" s="3"/>
      <c r="I1776" s="3"/>
      <c r="J1776" s="3"/>
      <c r="K1776" s="3"/>
      <c r="L1776" s="3"/>
      <c r="M1776" s="3"/>
      <c r="N1776" s="3"/>
      <c r="O1776" s="3"/>
      <c r="P1776" s="3"/>
      <c r="Q1776" s="3"/>
      <c r="R1776" s="3"/>
      <c r="S1776" s="3"/>
      <c r="T1776" s="3"/>
      <c r="U1776" s="3"/>
      <c r="V1776" s="3"/>
      <c r="W1776" s="3"/>
      <c r="X1776" s="3"/>
      <c r="Y1776" s="3"/>
      <c r="Z1776" s="3"/>
      <c r="AA1776" s="3"/>
      <c r="AB1776" s="3"/>
      <c r="AC1776" s="3"/>
      <c r="AD1776" s="3"/>
      <c r="AE1776" s="3"/>
      <c r="AF1776" s="3"/>
      <c r="AG1776" s="3"/>
      <c r="AH1776" s="3"/>
      <c r="AI1776" s="3"/>
      <c r="AJ1776" s="3"/>
      <c r="AK1776" s="3"/>
      <c r="AL1776" s="3"/>
      <c r="AM1776" s="3"/>
      <c r="AN1776" s="3"/>
      <c r="AO1776" s="3"/>
      <c r="AP1776" s="3"/>
      <c r="AQ1776" s="3"/>
      <c r="AR1776" s="3"/>
      <c r="AS1776" s="3"/>
      <c r="AT1776" s="3"/>
      <c r="AU1776" s="3"/>
      <c r="AV1776" s="3"/>
      <c r="AW1776" s="3"/>
      <c r="AX1776" s="3"/>
      <c r="AY1776" s="3"/>
      <c r="AZ1776" s="3"/>
      <c r="BA1776" s="3"/>
      <c r="BB1776" s="3"/>
      <c r="BC1776" s="3"/>
      <c r="BD1776" s="3"/>
    </row>
    <row r="1777" spans="1:56" hidden="1">
      <c r="A1777" s="3"/>
      <c r="B1777" s="3"/>
      <c r="C1777" s="3"/>
      <c r="D1777" s="3"/>
      <c r="E1777" s="3"/>
      <c r="F1777" s="3"/>
      <c r="G1777" s="3"/>
      <c r="H1777" s="3"/>
      <c r="I1777" s="3"/>
      <c r="J1777" s="3"/>
      <c r="K1777" s="3"/>
      <c r="L1777" s="3"/>
      <c r="M1777" s="3"/>
      <c r="N1777" s="3"/>
      <c r="O1777" s="3"/>
      <c r="P1777" s="3"/>
      <c r="Q1777" s="3"/>
      <c r="R1777" s="3"/>
      <c r="S1777" s="3"/>
      <c r="T1777" s="3"/>
      <c r="U1777" s="3"/>
      <c r="V1777" s="3"/>
      <c r="W1777" s="3"/>
      <c r="X1777" s="3"/>
      <c r="Y1777" s="3"/>
      <c r="Z1777" s="3"/>
      <c r="AA1777" s="3"/>
      <c r="AB1777" s="3"/>
      <c r="AC1777" s="3"/>
      <c r="AD1777" s="3"/>
      <c r="AE1777" s="3"/>
      <c r="AF1777" s="3"/>
      <c r="AG1777" s="3"/>
      <c r="AH1777" s="3"/>
      <c r="AI1777" s="3"/>
      <c r="AJ1777" s="3"/>
      <c r="AK1777" s="3"/>
      <c r="AL1777" s="3"/>
      <c r="AM1777" s="3"/>
      <c r="AN1777" s="3"/>
      <c r="AO1777" s="3"/>
      <c r="AP1777" s="3"/>
      <c r="AQ1777" s="3"/>
      <c r="AR1777" s="3"/>
      <c r="AS1777" s="3"/>
      <c r="AT1777" s="3"/>
      <c r="AU1777" s="3"/>
      <c r="AV1777" s="3"/>
      <c r="AW1777" s="3"/>
      <c r="AX1777" s="3"/>
      <c r="AY1777" s="3"/>
      <c r="AZ1777" s="3"/>
      <c r="BA1777" s="3"/>
      <c r="BB1777" s="3"/>
      <c r="BC1777" s="3"/>
      <c r="BD1777" s="3"/>
    </row>
    <row r="1778" spans="1:56" hidden="1">
      <c r="A1778" s="3"/>
      <c r="B1778" s="3"/>
      <c r="C1778" s="3"/>
      <c r="D1778" s="3"/>
      <c r="E1778" s="3"/>
      <c r="F1778" s="3"/>
      <c r="G1778" s="3"/>
      <c r="H1778" s="3"/>
      <c r="I1778" s="3"/>
      <c r="J1778" s="3"/>
      <c r="K1778" s="3"/>
      <c r="L1778" s="3"/>
      <c r="M1778" s="3"/>
      <c r="N1778" s="3"/>
      <c r="O1778" s="3"/>
      <c r="P1778" s="3"/>
      <c r="Q1778" s="3"/>
      <c r="R1778" s="3"/>
      <c r="S1778" s="3"/>
      <c r="T1778" s="3"/>
      <c r="U1778" s="3"/>
      <c r="V1778" s="3"/>
      <c r="W1778" s="3"/>
      <c r="X1778" s="3"/>
      <c r="Y1778" s="3"/>
      <c r="Z1778" s="3"/>
      <c r="AA1778" s="3"/>
      <c r="AB1778" s="3"/>
      <c r="AC1778" s="3"/>
      <c r="AD1778" s="3"/>
      <c r="AE1778" s="3"/>
      <c r="AF1778" s="3"/>
      <c r="AG1778" s="3"/>
      <c r="AH1778" s="3"/>
      <c r="AI1778" s="3"/>
      <c r="AJ1778" s="3"/>
      <c r="AK1778" s="3"/>
      <c r="AL1778" s="3"/>
      <c r="AM1778" s="3"/>
      <c r="AN1778" s="3"/>
      <c r="AO1778" s="3"/>
      <c r="AP1778" s="3"/>
      <c r="AQ1778" s="3"/>
      <c r="AR1778" s="3"/>
      <c r="AS1778" s="3"/>
      <c r="AT1778" s="3"/>
      <c r="AU1778" s="3"/>
      <c r="AV1778" s="3"/>
      <c r="AW1778" s="3"/>
      <c r="AX1778" s="3"/>
      <c r="AY1778" s="3"/>
      <c r="AZ1778" s="3"/>
      <c r="BA1778" s="3"/>
      <c r="BB1778" s="3"/>
      <c r="BC1778" s="3"/>
      <c r="BD1778" s="3"/>
    </row>
    <row r="1779" spans="1:56" hidden="1">
      <c r="A1779" s="3"/>
      <c r="B1779" s="3"/>
      <c r="C1779" s="3"/>
      <c r="D1779" s="3"/>
      <c r="E1779" s="3"/>
      <c r="F1779" s="3"/>
      <c r="G1779" s="3"/>
      <c r="H1779" s="3"/>
      <c r="I1779" s="3"/>
      <c r="J1779" s="3"/>
      <c r="K1779" s="3"/>
      <c r="L1779" s="3"/>
      <c r="M1779" s="3"/>
      <c r="N1779" s="3"/>
      <c r="O1779" s="3"/>
      <c r="P1779" s="3"/>
      <c r="Q1779" s="3"/>
      <c r="R1779" s="3"/>
      <c r="S1779" s="3"/>
      <c r="T1779" s="3"/>
      <c r="U1779" s="3"/>
      <c r="V1779" s="3"/>
      <c r="W1779" s="3"/>
      <c r="X1779" s="3"/>
      <c r="Y1779" s="3"/>
      <c r="Z1779" s="3"/>
      <c r="AA1779" s="3"/>
      <c r="AB1779" s="3"/>
      <c r="AC1779" s="3"/>
      <c r="AD1779" s="3"/>
      <c r="AE1779" s="3"/>
      <c r="AF1779" s="3"/>
      <c r="AG1779" s="3"/>
      <c r="AH1779" s="3"/>
      <c r="AI1779" s="3"/>
      <c r="AJ1779" s="3"/>
      <c r="AK1779" s="3"/>
      <c r="AL1779" s="3"/>
      <c r="AM1779" s="3"/>
      <c r="AN1779" s="3"/>
      <c r="AO1779" s="3"/>
      <c r="AP1779" s="3"/>
      <c r="AQ1779" s="3"/>
      <c r="AR1779" s="3"/>
      <c r="AS1779" s="3"/>
      <c r="AT1779" s="3"/>
      <c r="AU1779" s="3"/>
      <c r="AV1779" s="3"/>
      <c r="AW1779" s="3"/>
      <c r="AX1779" s="3"/>
      <c r="AY1779" s="3"/>
      <c r="AZ1779" s="3"/>
      <c r="BA1779" s="3"/>
      <c r="BB1779" s="3"/>
      <c r="BC1779" s="3"/>
      <c r="BD1779" s="3"/>
    </row>
    <row r="1780" spans="1:56" hidden="1">
      <c r="A1780" s="3"/>
      <c r="B1780" s="3"/>
      <c r="C1780" s="3"/>
      <c r="D1780" s="3"/>
      <c r="E1780" s="3"/>
      <c r="F1780" s="3"/>
      <c r="G1780" s="3"/>
      <c r="H1780" s="3"/>
      <c r="I1780" s="3"/>
      <c r="J1780" s="3"/>
      <c r="K1780" s="3"/>
      <c r="L1780" s="3"/>
      <c r="M1780" s="3"/>
      <c r="N1780" s="3"/>
      <c r="O1780" s="3"/>
      <c r="P1780" s="3"/>
      <c r="Q1780" s="3"/>
      <c r="R1780" s="3"/>
      <c r="S1780" s="3"/>
      <c r="T1780" s="3"/>
      <c r="U1780" s="3"/>
      <c r="V1780" s="3"/>
      <c r="W1780" s="3"/>
      <c r="X1780" s="3"/>
      <c r="Y1780" s="3"/>
      <c r="Z1780" s="3"/>
      <c r="AA1780" s="3"/>
      <c r="AB1780" s="3"/>
      <c r="AC1780" s="3"/>
      <c r="AD1780" s="3"/>
      <c r="AE1780" s="3"/>
      <c r="AF1780" s="3"/>
      <c r="AG1780" s="3"/>
      <c r="AH1780" s="3"/>
      <c r="AI1780" s="3"/>
      <c r="AJ1780" s="3"/>
      <c r="AK1780" s="3"/>
      <c r="AL1780" s="3"/>
      <c r="AM1780" s="3"/>
      <c r="AN1780" s="3"/>
      <c r="AO1780" s="3"/>
      <c r="AP1780" s="3"/>
      <c r="AQ1780" s="3"/>
      <c r="AR1780" s="3"/>
      <c r="AS1780" s="3"/>
      <c r="AT1780" s="3"/>
      <c r="AU1780" s="3"/>
      <c r="AV1780" s="3"/>
      <c r="AW1780" s="3"/>
      <c r="AX1780" s="3"/>
      <c r="AY1780" s="3"/>
      <c r="AZ1780" s="3"/>
      <c r="BA1780" s="3"/>
      <c r="BB1780" s="3"/>
      <c r="BC1780" s="3"/>
      <c r="BD1780" s="3"/>
    </row>
    <row r="1781" spans="1:56" hidden="1">
      <c r="A1781" s="3"/>
      <c r="B1781" s="3"/>
      <c r="C1781" s="3"/>
      <c r="D1781" s="3"/>
      <c r="E1781" s="3"/>
      <c r="F1781" s="3"/>
      <c r="G1781" s="3"/>
      <c r="H1781" s="3"/>
      <c r="I1781" s="3"/>
      <c r="J1781" s="3"/>
      <c r="K1781" s="3"/>
      <c r="L1781" s="3"/>
      <c r="M1781" s="3"/>
      <c r="N1781" s="3"/>
      <c r="O1781" s="3"/>
      <c r="P1781" s="3"/>
      <c r="Q1781" s="3"/>
      <c r="R1781" s="3"/>
      <c r="S1781" s="3"/>
      <c r="T1781" s="3"/>
      <c r="U1781" s="3"/>
      <c r="V1781" s="3"/>
      <c r="W1781" s="3"/>
      <c r="X1781" s="3"/>
      <c r="Y1781" s="3"/>
      <c r="Z1781" s="3"/>
      <c r="AA1781" s="3"/>
      <c r="AB1781" s="3"/>
      <c r="AC1781" s="3"/>
      <c r="AD1781" s="3"/>
      <c r="AE1781" s="3"/>
      <c r="AF1781" s="3"/>
      <c r="AG1781" s="3"/>
      <c r="AH1781" s="3"/>
      <c r="AI1781" s="3"/>
      <c r="AJ1781" s="3"/>
      <c r="AK1781" s="3"/>
      <c r="AL1781" s="3"/>
      <c r="AM1781" s="3"/>
      <c r="AN1781" s="3"/>
      <c r="AO1781" s="3"/>
      <c r="AP1781" s="3"/>
      <c r="AQ1781" s="3"/>
      <c r="AR1781" s="3"/>
      <c r="AS1781" s="3"/>
      <c r="AT1781" s="3"/>
      <c r="AU1781" s="3"/>
      <c r="AV1781" s="3"/>
      <c r="AW1781" s="3"/>
      <c r="AX1781" s="3"/>
      <c r="AY1781" s="3"/>
      <c r="AZ1781" s="3"/>
      <c r="BA1781" s="3"/>
      <c r="BB1781" s="3"/>
      <c r="BC1781" s="3"/>
      <c r="BD1781" s="3"/>
    </row>
    <row r="1782" spans="1:56" hidden="1">
      <c r="A1782" s="3"/>
      <c r="B1782" s="3"/>
      <c r="C1782" s="3"/>
      <c r="D1782" s="3"/>
      <c r="E1782" s="3"/>
      <c r="F1782" s="3"/>
      <c r="G1782" s="3"/>
      <c r="H1782" s="3"/>
      <c r="I1782" s="3"/>
      <c r="J1782" s="3"/>
      <c r="K1782" s="3"/>
      <c r="L1782" s="3"/>
      <c r="M1782" s="3"/>
      <c r="N1782" s="3"/>
      <c r="O1782" s="3"/>
      <c r="P1782" s="3"/>
      <c r="Q1782" s="3"/>
      <c r="R1782" s="3"/>
      <c r="S1782" s="3"/>
      <c r="T1782" s="3"/>
      <c r="U1782" s="3"/>
      <c r="V1782" s="3"/>
      <c r="W1782" s="3"/>
      <c r="X1782" s="3"/>
      <c r="Y1782" s="3"/>
      <c r="Z1782" s="3"/>
      <c r="AA1782" s="3"/>
      <c r="AB1782" s="3"/>
      <c r="AC1782" s="3"/>
      <c r="AD1782" s="3"/>
      <c r="AE1782" s="3"/>
      <c r="AF1782" s="3"/>
      <c r="AG1782" s="3"/>
      <c r="AH1782" s="3"/>
      <c r="AI1782" s="3"/>
      <c r="AJ1782" s="3"/>
      <c r="AK1782" s="3"/>
      <c r="AL1782" s="3"/>
      <c r="AM1782" s="3"/>
      <c r="AN1782" s="3"/>
      <c r="AO1782" s="3"/>
      <c r="AP1782" s="3"/>
      <c r="AQ1782" s="3"/>
      <c r="AR1782" s="3"/>
      <c r="AS1782" s="3"/>
      <c r="AT1782" s="3"/>
      <c r="AU1782" s="3"/>
      <c r="AV1782" s="3"/>
      <c r="AW1782" s="3"/>
      <c r="AX1782" s="3"/>
      <c r="AY1782" s="3"/>
      <c r="AZ1782" s="3"/>
      <c r="BA1782" s="3"/>
      <c r="BB1782" s="3"/>
      <c r="BC1782" s="3"/>
      <c r="BD1782" s="3"/>
    </row>
    <row r="1783" spans="1:56" hidden="1">
      <c r="A1783" s="3"/>
      <c r="B1783" s="3"/>
      <c r="C1783" s="3"/>
      <c r="D1783" s="3"/>
      <c r="E1783" s="3"/>
      <c r="F1783" s="3"/>
      <c r="G1783" s="3"/>
      <c r="H1783" s="3"/>
      <c r="I1783" s="3"/>
      <c r="J1783" s="3"/>
      <c r="K1783" s="3"/>
      <c r="L1783" s="3"/>
      <c r="M1783" s="3"/>
      <c r="N1783" s="3"/>
      <c r="O1783" s="3"/>
      <c r="P1783" s="3"/>
      <c r="Q1783" s="3"/>
      <c r="R1783" s="3"/>
      <c r="S1783" s="3"/>
      <c r="T1783" s="3"/>
      <c r="U1783" s="3"/>
      <c r="V1783" s="3"/>
      <c r="W1783" s="3"/>
      <c r="X1783" s="3"/>
      <c r="Y1783" s="3"/>
      <c r="Z1783" s="3"/>
      <c r="AA1783" s="3"/>
      <c r="AB1783" s="3"/>
      <c r="AC1783" s="3"/>
      <c r="AD1783" s="3"/>
      <c r="AE1783" s="3"/>
      <c r="AF1783" s="3"/>
      <c r="AG1783" s="3"/>
      <c r="AH1783" s="3"/>
      <c r="AI1783" s="3"/>
      <c r="AJ1783" s="3"/>
      <c r="AK1783" s="3"/>
      <c r="AL1783" s="3"/>
      <c r="AM1783" s="3"/>
      <c r="AN1783" s="3"/>
      <c r="AO1783" s="3"/>
      <c r="AP1783" s="3"/>
      <c r="AQ1783" s="3"/>
      <c r="AR1783" s="3"/>
      <c r="AS1783" s="3"/>
      <c r="AT1783" s="3"/>
      <c r="AU1783" s="3"/>
      <c r="AV1783" s="3"/>
      <c r="AW1783" s="3"/>
      <c r="AX1783" s="3"/>
      <c r="AY1783" s="3"/>
      <c r="AZ1783" s="3"/>
      <c r="BA1783" s="3"/>
      <c r="BB1783" s="3"/>
      <c r="BC1783" s="3"/>
      <c r="BD1783" s="3"/>
    </row>
    <row r="1784" spans="1:56" hidden="1">
      <c r="A1784" s="3"/>
      <c r="B1784" s="3"/>
      <c r="C1784" s="3"/>
      <c r="D1784" s="3"/>
      <c r="E1784" s="3"/>
      <c r="F1784" s="3"/>
      <c r="G1784" s="3"/>
      <c r="H1784" s="3"/>
      <c r="I1784" s="3"/>
      <c r="J1784" s="3"/>
      <c r="K1784" s="3"/>
      <c r="L1784" s="3"/>
      <c r="M1784" s="3"/>
      <c r="N1784" s="3"/>
      <c r="O1784" s="3"/>
      <c r="P1784" s="3"/>
      <c r="Q1784" s="3"/>
      <c r="R1784" s="3"/>
      <c r="S1784" s="3"/>
      <c r="T1784" s="3"/>
      <c r="U1784" s="3"/>
      <c r="V1784" s="3"/>
      <c r="W1784" s="3"/>
      <c r="X1784" s="3"/>
      <c r="Y1784" s="3"/>
      <c r="Z1784" s="3"/>
      <c r="AA1784" s="3"/>
      <c r="AB1784" s="3"/>
      <c r="AC1784" s="3"/>
      <c r="AD1784" s="3"/>
      <c r="AE1784" s="3"/>
      <c r="AF1784" s="3"/>
      <c r="AG1784" s="3"/>
      <c r="AH1784" s="3"/>
      <c r="AI1784" s="3"/>
      <c r="AJ1784" s="3"/>
      <c r="AK1784" s="3"/>
      <c r="AL1784" s="3"/>
      <c r="AM1784" s="3"/>
      <c r="AN1784" s="3"/>
      <c r="AO1784" s="3"/>
      <c r="AP1784" s="3"/>
      <c r="AQ1784" s="3"/>
      <c r="AR1784" s="3"/>
      <c r="AS1784" s="3"/>
      <c r="AT1784" s="3"/>
      <c r="AU1784" s="3"/>
      <c r="AV1784" s="3"/>
      <c r="AW1784" s="3"/>
      <c r="AX1784" s="3"/>
      <c r="AY1784" s="3"/>
      <c r="AZ1784" s="3"/>
      <c r="BA1784" s="3"/>
      <c r="BB1784" s="3"/>
      <c r="BC1784" s="3"/>
      <c r="BD1784" s="3"/>
    </row>
    <row r="1785" spans="1:56" hidden="1">
      <c r="A1785" s="3"/>
      <c r="B1785" s="3"/>
      <c r="C1785" s="3"/>
      <c r="D1785" s="3"/>
      <c r="E1785" s="3"/>
      <c r="F1785" s="3"/>
      <c r="G1785" s="3"/>
      <c r="H1785" s="3"/>
      <c r="I1785" s="3"/>
      <c r="J1785" s="3"/>
      <c r="K1785" s="3"/>
      <c r="L1785" s="3"/>
      <c r="M1785" s="3"/>
      <c r="N1785" s="3"/>
      <c r="O1785" s="3"/>
      <c r="P1785" s="3"/>
      <c r="Q1785" s="3"/>
      <c r="R1785" s="3"/>
      <c r="S1785" s="3"/>
      <c r="T1785" s="3"/>
      <c r="U1785" s="3"/>
      <c r="V1785" s="3"/>
      <c r="W1785" s="3"/>
      <c r="X1785" s="3"/>
      <c r="Y1785" s="3"/>
      <c r="Z1785" s="3"/>
      <c r="AA1785" s="3"/>
      <c r="AB1785" s="3"/>
      <c r="AC1785" s="3"/>
      <c r="AD1785" s="3"/>
      <c r="AE1785" s="3"/>
      <c r="AF1785" s="3"/>
      <c r="AG1785" s="3"/>
      <c r="AH1785" s="3"/>
      <c r="AI1785" s="3"/>
      <c r="AJ1785" s="3"/>
      <c r="AK1785" s="3"/>
      <c r="AL1785" s="3"/>
      <c r="AM1785" s="3"/>
      <c r="AN1785" s="3"/>
      <c r="AO1785" s="3"/>
      <c r="AP1785" s="3"/>
      <c r="AQ1785" s="3"/>
      <c r="AR1785" s="3"/>
      <c r="AS1785" s="3"/>
      <c r="AT1785" s="3"/>
      <c r="AU1785" s="3"/>
      <c r="AV1785" s="3"/>
      <c r="AW1785" s="3"/>
      <c r="AX1785" s="3"/>
      <c r="AY1785" s="3"/>
      <c r="AZ1785" s="3"/>
      <c r="BA1785" s="3"/>
      <c r="BB1785" s="3"/>
      <c r="BC1785" s="3"/>
      <c r="BD1785" s="3"/>
    </row>
    <row r="1786" spans="1:56" hidden="1">
      <c r="A1786" s="3"/>
      <c r="B1786" s="3"/>
      <c r="C1786" s="3"/>
      <c r="D1786" s="3"/>
      <c r="E1786" s="3"/>
      <c r="F1786" s="3"/>
      <c r="G1786" s="3"/>
      <c r="H1786" s="3"/>
      <c r="I1786" s="3"/>
      <c r="J1786" s="3"/>
      <c r="K1786" s="3"/>
      <c r="L1786" s="3"/>
      <c r="M1786" s="3"/>
      <c r="N1786" s="3"/>
      <c r="O1786" s="3"/>
      <c r="P1786" s="3"/>
      <c r="Q1786" s="3"/>
      <c r="R1786" s="3"/>
      <c r="S1786" s="3"/>
      <c r="T1786" s="3"/>
      <c r="U1786" s="3"/>
      <c r="V1786" s="3"/>
      <c r="W1786" s="3"/>
      <c r="X1786" s="3"/>
      <c r="Y1786" s="3"/>
      <c r="Z1786" s="3"/>
      <c r="AA1786" s="3"/>
      <c r="AB1786" s="3"/>
      <c r="AC1786" s="3"/>
      <c r="AD1786" s="3"/>
      <c r="AE1786" s="3"/>
      <c r="AF1786" s="3"/>
      <c r="AG1786" s="3"/>
      <c r="AH1786" s="3"/>
      <c r="AI1786" s="3"/>
      <c r="AJ1786" s="3"/>
      <c r="AK1786" s="3"/>
      <c r="AL1786" s="3"/>
      <c r="AM1786" s="3"/>
      <c r="AN1786" s="3"/>
      <c r="AO1786" s="3"/>
      <c r="AP1786" s="3"/>
      <c r="AQ1786" s="3"/>
      <c r="AR1786" s="3"/>
      <c r="AS1786" s="3"/>
      <c r="AT1786" s="3"/>
      <c r="AU1786" s="3"/>
      <c r="AV1786" s="3"/>
      <c r="AW1786" s="3"/>
      <c r="AX1786" s="3"/>
      <c r="AY1786" s="3"/>
      <c r="AZ1786" s="3"/>
      <c r="BA1786" s="3"/>
      <c r="BB1786" s="3"/>
      <c r="BC1786" s="3"/>
      <c r="BD1786" s="3"/>
    </row>
    <row r="1787" spans="1:56" hidden="1">
      <c r="A1787" s="3"/>
      <c r="B1787" s="3"/>
      <c r="C1787" s="3"/>
      <c r="D1787" s="3"/>
      <c r="E1787" s="3"/>
      <c r="F1787" s="3"/>
      <c r="G1787" s="3"/>
      <c r="H1787" s="3"/>
      <c r="I1787" s="3"/>
      <c r="J1787" s="3"/>
      <c r="K1787" s="3"/>
      <c r="L1787" s="3"/>
      <c r="M1787" s="3"/>
      <c r="N1787" s="3"/>
      <c r="O1787" s="3"/>
      <c r="P1787" s="3"/>
      <c r="Q1787" s="3"/>
      <c r="R1787" s="3"/>
      <c r="S1787" s="3"/>
      <c r="T1787" s="3"/>
      <c r="U1787" s="3"/>
      <c r="V1787" s="3"/>
      <c r="W1787" s="3"/>
      <c r="X1787" s="3"/>
      <c r="Y1787" s="3"/>
      <c r="Z1787" s="3"/>
      <c r="AA1787" s="3"/>
      <c r="AB1787" s="3"/>
      <c r="AC1787" s="3"/>
      <c r="AD1787" s="3"/>
      <c r="AE1787" s="3"/>
      <c r="AF1787" s="3"/>
      <c r="AG1787" s="3"/>
      <c r="AH1787" s="3"/>
      <c r="AI1787" s="3"/>
      <c r="AJ1787" s="3"/>
      <c r="AK1787" s="3"/>
      <c r="AL1787" s="3"/>
      <c r="AM1787" s="3"/>
      <c r="AN1787" s="3"/>
      <c r="AO1787" s="3"/>
      <c r="AP1787" s="3"/>
      <c r="AQ1787" s="3"/>
      <c r="AR1787" s="3"/>
      <c r="AS1787" s="3"/>
      <c r="AT1787" s="3"/>
      <c r="AU1787" s="3"/>
      <c r="AV1787" s="3"/>
      <c r="AW1787" s="3"/>
      <c r="AX1787" s="3"/>
      <c r="AY1787" s="3"/>
      <c r="AZ1787" s="3"/>
      <c r="BA1787" s="3"/>
      <c r="BB1787" s="3"/>
      <c r="BC1787" s="3"/>
      <c r="BD1787" s="3"/>
    </row>
    <row r="1788" spans="1:56" hidden="1">
      <c r="A1788" s="3"/>
      <c r="B1788" s="3"/>
      <c r="C1788" s="3"/>
      <c r="D1788" s="3"/>
      <c r="E1788" s="3"/>
      <c r="F1788" s="3"/>
      <c r="G1788" s="3"/>
      <c r="H1788" s="3"/>
      <c r="I1788" s="3"/>
      <c r="J1788" s="3"/>
      <c r="K1788" s="3"/>
      <c r="L1788" s="3"/>
      <c r="M1788" s="3"/>
      <c r="N1788" s="3"/>
      <c r="O1788" s="3"/>
      <c r="P1788" s="3"/>
      <c r="Q1788" s="3"/>
      <c r="R1788" s="3"/>
      <c r="S1788" s="3"/>
      <c r="T1788" s="3"/>
      <c r="U1788" s="3"/>
      <c r="V1788" s="3"/>
      <c r="W1788" s="3"/>
      <c r="X1788" s="3"/>
      <c r="Y1788" s="3"/>
      <c r="Z1788" s="3"/>
      <c r="AA1788" s="3"/>
      <c r="AB1788" s="3"/>
      <c r="AC1788" s="3"/>
      <c r="AD1788" s="3"/>
      <c r="AE1788" s="3"/>
      <c r="AF1788" s="3"/>
      <c r="AG1788" s="3"/>
      <c r="AH1788" s="3"/>
      <c r="AI1788" s="3"/>
      <c r="AJ1788" s="3"/>
      <c r="AK1788" s="3"/>
      <c r="AL1788" s="3"/>
      <c r="AM1788" s="3"/>
      <c r="AN1788" s="3"/>
      <c r="AO1788" s="3"/>
      <c r="AP1788" s="3"/>
      <c r="AQ1788" s="3"/>
      <c r="AR1788" s="3"/>
      <c r="AS1788" s="3"/>
      <c r="AT1788" s="3"/>
      <c r="AU1788" s="3"/>
      <c r="AV1788" s="3"/>
      <c r="AW1788" s="3"/>
      <c r="AX1788" s="3"/>
      <c r="AY1788" s="3"/>
      <c r="AZ1788" s="3"/>
      <c r="BA1788" s="3"/>
      <c r="BB1788" s="3"/>
      <c r="BC1788" s="3"/>
      <c r="BD1788" s="3"/>
    </row>
    <row r="1789" spans="1:56" hidden="1">
      <c r="A1789" s="3"/>
      <c r="B1789" s="3"/>
      <c r="C1789" s="3"/>
      <c r="D1789" s="3"/>
      <c r="E1789" s="3"/>
      <c r="F1789" s="3"/>
      <c r="G1789" s="3"/>
      <c r="H1789" s="3"/>
      <c r="I1789" s="3"/>
      <c r="J1789" s="3"/>
      <c r="K1789" s="3"/>
      <c r="L1789" s="3"/>
      <c r="M1789" s="3"/>
      <c r="N1789" s="3"/>
      <c r="O1789" s="3"/>
      <c r="P1789" s="3"/>
      <c r="Q1789" s="3"/>
      <c r="R1789" s="3"/>
      <c r="S1789" s="3"/>
      <c r="T1789" s="3"/>
      <c r="U1789" s="3"/>
      <c r="V1789" s="3"/>
      <c r="W1789" s="3"/>
      <c r="X1789" s="3"/>
      <c r="Y1789" s="3"/>
      <c r="Z1789" s="3"/>
      <c r="AA1789" s="3"/>
      <c r="AB1789" s="3"/>
      <c r="AC1789" s="3"/>
      <c r="AD1789" s="3"/>
      <c r="AE1789" s="3"/>
      <c r="AF1789" s="3"/>
      <c r="AG1789" s="3"/>
      <c r="AH1789" s="3"/>
      <c r="AI1789" s="3"/>
      <c r="AJ1789" s="3"/>
      <c r="AK1789" s="3"/>
      <c r="AL1789" s="3"/>
      <c r="AM1789" s="3"/>
      <c r="AN1789" s="3"/>
      <c r="AO1789" s="3"/>
      <c r="AP1789" s="3"/>
      <c r="AQ1789" s="3"/>
      <c r="AR1789" s="3"/>
      <c r="AS1789" s="3"/>
      <c r="AT1789" s="3"/>
      <c r="AU1789" s="3"/>
      <c r="AV1789" s="3"/>
      <c r="AW1789" s="3"/>
      <c r="AX1789" s="3"/>
      <c r="AY1789" s="3"/>
      <c r="AZ1789" s="3"/>
      <c r="BA1789" s="3"/>
      <c r="BB1789" s="3"/>
      <c r="BC1789" s="3"/>
      <c r="BD1789" s="3"/>
    </row>
    <row r="1790" spans="1:56" hidden="1">
      <c r="A1790" s="3"/>
      <c r="B1790" s="3"/>
      <c r="C1790" s="3"/>
      <c r="D1790" s="3"/>
      <c r="E1790" s="3"/>
      <c r="F1790" s="3"/>
      <c r="G1790" s="3"/>
      <c r="H1790" s="3"/>
      <c r="I1790" s="3"/>
      <c r="J1790" s="3"/>
      <c r="K1790" s="3"/>
      <c r="L1790" s="3"/>
      <c r="M1790" s="3"/>
      <c r="N1790" s="3"/>
      <c r="O1790" s="3"/>
      <c r="P1790" s="3"/>
      <c r="Q1790" s="3"/>
      <c r="R1790" s="3"/>
      <c r="S1790" s="3"/>
      <c r="T1790" s="3"/>
      <c r="U1790" s="3"/>
      <c r="V1790" s="3"/>
      <c r="W1790" s="3"/>
      <c r="X1790" s="3"/>
      <c r="Y1790" s="3"/>
      <c r="Z1790" s="3"/>
      <c r="AA1790" s="3"/>
      <c r="AB1790" s="3"/>
      <c r="AC1790" s="3"/>
      <c r="AD1790" s="3"/>
      <c r="AE1790" s="3"/>
      <c r="AF1790" s="3"/>
      <c r="AG1790" s="3"/>
      <c r="AH1790" s="3"/>
      <c r="AI1790" s="3"/>
      <c r="AJ1790" s="3"/>
      <c r="AK1790" s="3"/>
      <c r="AL1790" s="3"/>
      <c r="AM1790" s="3"/>
      <c r="AN1790" s="3"/>
      <c r="AO1790" s="3"/>
      <c r="AP1790" s="3"/>
      <c r="AQ1790" s="3"/>
      <c r="AR1790" s="3"/>
      <c r="AS1790" s="3"/>
      <c r="AT1790" s="3"/>
      <c r="AU1790" s="3"/>
      <c r="AV1790" s="3"/>
      <c r="AW1790" s="3"/>
      <c r="AX1790" s="3"/>
      <c r="AY1790" s="3"/>
      <c r="AZ1790" s="3"/>
      <c r="BA1790" s="3"/>
      <c r="BB1790" s="3"/>
      <c r="BC1790" s="3"/>
      <c r="BD1790" s="3"/>
    </row>
    <row r="1791" spans="1:56" hidden="1">
      <c r="A1791" s="3"/>
      <c r="B1791" s="3"/>
      <c r="C1791" s="3"/>
      <c r="D1791" s="3"/>
      <c r="E1791" s="3"/>
      <c r="F1791" s="3"/>
      <c r="G1791" s="3"/>
      <c r="H1791" s="3"/>
      <c r="I1791" s="3"/>
      <c r="J1791" s="3"/>
      <c r="K1791" s="3"/>
      <c r="L1791" s="3"/>
      <c r="M1791" s="3"/>
      <c r="N1791" s="3"/>
      <c r="O1791" s="3"/>
      <c r="P1791" s="3"/>
      <c r="Q1791" s="3"/>
      <c r="R1791" s="3"/>
      <c r="S1791" s="3"/>
      <c r="T1791" s="3"/>
      <c r="U1791" s="3"/>
      <c r="V1791" s="3"/>
      <c r="W1791" s="3"/>
      <c r="X1791" s="3"/>
      <c r="Y1791" s="3"/>
      <c r="Z1791" s="3"/>
      <c r="AA1791" s="3"/>
      <c r="AB1791" s="3"/>
      <c r="AC1791" s="3"/>
      <c r="AD1791" s="3"/>
      <c r="AE1791" s="3"/>
      <c r="AF1791" s="3"/>
      <c r="AG1791" s="3"/>
      <c r="AH1791" s="3"/>
      <c r="AI1791" s="3"/>
      <c r="AJ1791" s="3"/>
      <c r="AK1791" s="3"/>
      <c r="AL1791" s="3"/>
      <c r="AM1791" s="3"/>
      <c r="AN1791" s="3"/>
      <c r="AO1791" s="3"/>
      <c r="AP1791" s="3"/>
      <c r="AQ1791" s="3"/>
      <c r="AR1791" s="3"/>
      <c r="AS1791" s="3"/>
      <c r="AT1791" s="3"/>
      <c r="AU1791" s="3"/>
      <c r="AV1791" s="3"/>
      <c r="AW1791" s="3"/>
      <c r="AX1791" s="3"/>
      <c r="AY1791" s="3"/>
      <c r="AZ1791" s="3"/>
      <c r="BA1791" s="3"/>
      <c r="BB1791" s="3"/>
      <c r="BC1791" s="3"/>
      <c r="BD1791" s="3"/>
    </row>
    <row r="1792" spans="1:56" hidden="1">
      <c r="A1792" s="3"/>
      <c r="B1792" s="3"/>
      <c r="C1792" s="3"/>
      <c r="D1792" s="3"/>
      <c r="E1792" s="3"/>
      <c r="F1792" s="3"/>
      <c r="G1792" s="3"/>
      <c r="H1792" s="3"/>
      <c r="I1792" s="3"/>
      <c r="J1792" s="3"/>
      <c r="K1792" s="3"/>
      <c r="L1792" s="3"/>
      <c r="M1792" s="3"/>
      <c r="N1792" s="3"/>
      <c r="O1792" s="3"/>
      <c r="P1792" s="3"/>
      <c r="Q1792" s="3"/>
      <c r="R1792" s="3"/>
      <c r="S1792" s="3"/>
      <c r="T1792" s="3"/>
      <c r="U1792" s="3"/>
      <c r="V1792" s="3"/>
      <c r="W1792" s="3"/>
      <c r="X1792" s="3"/>
      <c r="Y1792" s="3"/>
      <c r="Z1792" s="3"/>
      <c r="AA1792" s="3"/>
      <c r="AB1792" s="3"/>
      <c r="AC1792" s="3"/>
      <c r="AD1792" s="3"/>
      <c r="AE1792" s="3"/>
      <c r="AF1792" s="3"/>
      <c r="AG1792" s="3"/>
      <c r="AH1792" s="3"/>
      <c r="AI1792" s="3"/>
      <c r="AJ1792" s="3"/>
      <c r="AK1792" s="3"/>
      <c r="AL1792" s="3"/>
      <c r="AM1792" s="3"/>
      <c r="AN1792" s="3"/>
      <c r="AO1792" s="3"/>
      <c r="AP1792" s="3"/>
      <c r="AQ1792" s="3"/>
      <c r="AR1792" s="3"/>
      <c r="AS1792" s="3"/>
      <c r="AT1792" s="3"/>
      <c r="AU1792" s="3"/>
      <c r="AV1792" s="3"/>
      <c r="AW1792" s="3"/>
      <c r="AX1792" s="3"/>
      <c r="AY1792" s="3"/>
      <c r="AZ1792" s="3"/>
      <c r="BA1792" s="3"/>
      <c r="BB1792" s="3"/>
      <c r="BC1792" s="3"/>
      <c r="BD1792" s="3"/>
    </row>
    <row r="1793" spans="1:56" hidden="1">
      <c r="A1793" s="3"/>
      <c r="B1793" s="3"/>
      <c r="C1793" s="3"/>
      <c r="D1793" s="3"/>
      <c r="E1793" s="3"/>
      <c r="F1793" s="3"/>
      <c r="G1793" s="3"/>
      <c r="H1793" s="3"/>
      <c r="I1793" s="3"/>
      <c r="J1793" s="3"/>
      <c r="K1793" s="3"/>
      <c r="L1793" s="3"/>
      <c r="M1793" s="3"/>
      <c r="N1793" s="3"/>
      <c r="O1793" s="3"/>
      <c r="P1793" s="3"/>
      <c r="Q1793" s="3"/>
      <c r="R1793" s="3"/>
      <c r="S1793" s="3"/>
      <c r="T1793" s="3"/>
      <c r="U1793" s="3"/>
      <c r="V1793" s="3"/>
      <c r="W1793" s="3"/>
      <c r="X1793" s="3"/>
      <c r="Y1793" s="3"/>
      <c r="Z1793" s="3"/>
      <c r="AA1793" s="3"/>
      <c r="AB1793" s="3"/>
      <c r="AC1793" s="3"/>
      <c r="AD1793" s="3"/>
      <c r="AE1793" s="3"/>
      <c r="AF1793" s="3"/>
      <c r="AG1793" s="3"/>
      <c r="AH1793" s="3"/>
      <c r="AI1793" s="3"/>
      <c r="AJ1793" s="3"/>
      <c r="AK1793" s="3"/>
      <c r="AL1793" s="3"/>
      <c r="AM1793" s="3"/>
      <c r="AN1793" s="3"/>
      <c r="AO1793" s="3"/>
      <c r="AP1793" s="3"/>
      <c r="AQ1793" s="3"/>
      <c r="AR1793" s="3"/>
      <c r="AS1793" s="3"/>
      <c r="AT1793" s="3"/>
      <c r="AU1793" s="3"/>
      <c r="AV1793" s="3"/>
      <c r="AW1793" s="3"/>
      <c r="AX1793" s="3"/>
      <c r="AY1793" s="3"/>
      <c r="AZ1793" s="3"/>
      <c r="BA1793" s="3"/>
      <c r="BB1793" s="3"/>
      <c r="BC1793" s="3"/>
      <c r="BD1793" s="3"/>
    </row>
    <row r="1794" spans="1:56" hidden="1">
      <c r="A1794" s="3"/>
      <c r="B1794" s="3"/>
      <c r="C1794" s="3"/>
      <c r="D1794" s="3"/>
      <c r="E1794" s="3"/>
      <c r="F1794" s="3"/>
      <c r="G1794" s="3"/>
      <c r="H1794" s="3"/>
      <c r="I1794" s="3"/>
      <c r="J1794" s="3"/>
      <c r="K1794" s="3"/>
      <c r="L1794" s="3"/>
      <c r="M1794" s="3"/>
      <c r="N1794" s="3"/>
      <c r="O1794" s="3"/>
      <c r="P1794" s="3"/>
      <c r="Q1794" s="3"/>
      <c r="R1794" s="3"/>
      <c r="S1794" s="3"/>
      <c r="T1794" s="3"/>
      <c r="U1794" s="3"/>
      <c r="V1794" s="3"/>
      <c r="W1794" s="3"/>
      <c r="X1794" s="3"/>
      <c r="Y1794" s="3"/>
      <c r="Z1794" s="3"/>
      <c r="AA1794" s="3"/>
      <c r="AB1794" s="3"/>
      <c r="AC1794" s="3"/>
      <c r="AD1794" s="3"/>
      <c r="AE1794" s="3"/>
      <c r="AF1794" s="3"/>
      <c r="AG1794" s="3"/>
      <c r="AH1794" s="3"/>
      <c r="AI1794" s="3"/>
      <c r="AJ1794" s="3"/>
      <c r="AK1794" s="3"/>
      <c r="AL1794" s="3"/>
      <c r="AM1794" s="3"/>
      <c r="AN1794" s="3"/>
      <c r="AO1794" s="3"/>
      <c r="AP1794" s="3"/>
      <c r="AQ1794" s="3"/>
      <c r="AR1794" s="3"/>
      <c r="AS1794" s="3"/>
      <c r="AT1794" s="3"/>
      <c r="AU1794" s="3"/>
      <c r="AV1794" s="3"/>
      <c r="AW1794" s="3"/>
      <c r="AX1794" s="3"/>
      <c r="AY1794" s="3"/>
      <c r="AZ1794" s="3"/>
      <c r="BA1794" s="3"/>
      <c r="BB1794" s="3"/>
      <c r="BC1794" s="3"/>
      <c r="BD1794" s="3"/>
    </row>
    <row r="1795" spans="1:56" hidden="1">
      <c r="A1795" s="3"/>
      <c r="B1795" s="3"/>
      <c r="C1795" s="3"/>
      <c r="D1795" s="3"/>
      <c r="E1795" s="3"/>
      <c r="F1795" s="3"/>
      <c r="G1795" s="3"/>
      <c r="H1795" s="3"/>
      <c r="I1795" s="3"/>
      <c r="J1795" s="3"/>
      <c r="K1795" s="3"/>
      <c r="L1795" s="3"/>
      <c r="M1795" s="3"/>
      <c r="N1795" s="3"/>
      <c r="O1795" s="3"/>
      <c r="P1795" s="3"/>
      <c r="Q1795" s="3"/>
      <c r="R1795" s="3"/>
      <c r="S1795" s="3"/>
      <c r="T1795" s="3"/>
      <c r="U1795" s="3"/>
      <c r="V1795" s="3"/>
      <c r="W1795" s="3"/>
      <c r="X1795" s="3"/>
      <c r="Y1795" s="3"/>
      <c r="Z1795" s="3"/>
      <c r="AA1795" s="3"/>
      <c r="AB1795" s="3"/>
      <c r="AC1795" s="3"/>
      <c r="AD1795" s="3"/>
      <c r="AE1795" s="3"/>
      <c r="AF1795" s="3"/>
      <c r="AG1795" s="3"/>
      <c r="AH1795" s="3"/>
      <c r="AI1795" s="3"/>
      <c r="AJ1795" s="3"/>
      <c r="AK1795" s="3"/>
      <c r="AL1795" s="3"/>
      <c r="AM1795" s="3"/>
      <c r="AN1795" s="3"/>
      <c r="AO1795" s="3"/>
      <c r="AP1795" s="3"/>
      <c r="AQ1795" s="3"/>
      <c r="AR1795" s="3"/>
      <c r="AS1795" s="3"/>
      <c r="AT1795" s="3"/>
      <c r="AU1795" s="3"/>
      <c r="AV1795" s="3"/>
      <c r="AW1795" s="3"/>
      <c r="AX1795" s="3"/>
      <c r="AY1795" s="3"/>
      <c r="AZ1795" s="3"/>
      <c r="BA1795" s="3"/>
      <c r="BB1795" s="3"/>
      <c r="BC1795" s="3"/>
      <c r="BD1795" s="3"/>
    </row>
    <row r="1796" spans="1:56" hidden="1">
      <c r="A1796" s="3"/>
      <c r="B1796" s="3"/>
      <c r="C1796" s="3"/>
      <c r="D1796" s="3"/>
      <c r="E1796" s="3"/>
      <c r="F1796" s="3"/>
      <c r="G1796" s="3"/>
      <c r="H1796" s="3"/>
      <c r="I1796" s="3"/>
      <c r="J1796" s="3"/>
      <c r="K1796" s="3"/>
      <c r="L1796" s="3"/>
      <c r="M1796" s="3"/>
      <c r="N1796" s="3"/>
      <c r="O1796" s="3"/>
      <c r="P1796" s="3"/>
      <c r="Q1796" s="3"/>
      <c r="R1796" s="3"/>
      <c r="S1796" s="3"/>
      <c r="T1796" s="3"/>
      <c r="U1796" s="3"/>
      <c r="V1796" s="3"/>
      <c r="W1796" s="3"/>
      <c r="X1796" s="3"/>
      <c r="Y1796" s="3"/>
      <c r="Z1796" s="3"/>
      <c r="AA1796" s="3"/>
      <c r="AB1796" s="3"/>
      <c r="AC1796" s="3"/>
      <c r="AD1796" s="3"/>
      <c r="AE1796" s="3"/>
      <c r="AF1796" s="3"/>
      <c r="AG1796" s="3"/>
      <c r="AH1796" s="3"/>
      <c r="AI1796" s="3"/>
      <c r="AJ1796" s="3"/>
      <c r="AK1796" s="3"/>
      <c r="AL1796" s="3"/>
      <c r="AM1796" s="3"/>
      <c r="AN1796" s="3"/>
      <c r="AO1796" s="3"/>
      <c r="AP1796" s="3"/>
      <c r="AQ1796" s="3"/>
      <c r="AR1796" s="3"/>
      <c r="AS1796" s="3"/>
      <c r="AT1796" s="3"/>
      <c r="AU1796" s="3"/>
      <c r="AV1796" s="3"/>
      <c r="AW1796" s="3"/>
      <c r="AX1796" s="3"/>
      <c r="AY1796" s="3"/>
      <c r="AZ1796" s="3"/>
      <c r="BA1796" s="3"/>
      <c r="BB1796" s="3"/>
      <c r="BC1796" s="3"/>
      <c r="BD1796" s="3"/>
    </row>
    <row r="1797" spans="1:56" hidden="1">
      <c r="A1797" s="3"/>
      <c r="B1797" s="3"/>
      <c r="C1797" s="3"/>
      <c r="D1797" s="3"/>
      <c r="E1797" s="3"/>
      <c r="F1797" s="3"/>
      <c r="G1797" s="3"/>
      <c r="H1797" s="3"/>
      <c r="I1797" s="3"/>
      <c r="J1797" s="3"/>
      <c r="K1797" s="3"/>
      <c r="L1797" s="3"/>
      <c r="M1797" s="3"/>
      <c r="N1797" s="3"/>
      <c r="O1797" s="3"/>
      <c r="P1797" s="3"/>
      <c r="Q1797" s="3"/>
      <c r="R1797" s="3"/>
      <c r="S1797" s="3"/>
      <c r="T1797" s="3"/>
      <c r="U1797" s="3"/>
      <c r="V1797" s="3"/>
      <c r="W1797" s="3"/>
      <c r="X1797" s="3"/>
      <c r="Y1797" s="3"/>
      <c r="Z1797" s="3"/>
      <c r="AA1797" s="3"/>
      <c r="AB1797" s="3"/>
      <c r="AC1797" s="3"/>
      <c r="AD1797" s="3"/>
      <c r="AE1797" s="3"/>
      <c r="AF1797" s="3"/>
      <c r="AG1797" s="3"/>
      <c r="AH1797" s="3"/>
      <c r="AI1797" s="3"/>
      <c r="AJ1797" s="3"/>
      <c r="AK1797" s="3"/>
      <c r="AL1797" s="3"/>
      <c r="AM1797" s="3"/>
      <c r="AN1797" s="3"/>
      <c r="AO1797" s="3"/>
      <c r="AP1797" s="3"/>
      <c r="AQ1797" s="3"/>
      <c r="AR1797" s="3"/>
      <c r="AS1797" s="3"/>
      <c r="AT1797" s="3"/>
      <c r="AU1797" s="3"/>
      <c r="AV1797" s="3"/>
      <c r="AW1797" s="3"/>
      <c r="AX1797" s="3"/>
      <c r="AY1797" s="3"/>
      <c r="AZ1797" s="3"/>
      <c r="BA1797" s="3"/>
      <c r="BB1797" s="3"/>
      <c r="BC1797" s="3"/>
      <c r="BD1797" s="3"/>
    </row>
    <row r="1798" spans="1:56" hidden="1">
      <c r="A1798" s="3"/>
      <c r="B1798" s="3"/>
      <c r="C1798" s="3"/>
      <c r="D1798" s="3"/>
      <c r="E1798" s="3"/>
      <c r="F1798" s="3"/>
      <c r="G1798" s="3"/>
      <c r="H1798" s="3"/>
      <c r="I1798" s="3"/>
      <c r="J1798" s="3"/>
      <c r="K1798" s="3"/>
      <c r="L1798" s="3"/>
      <c r="M1798" s="3"/>
      <c r="N1798" s="3"/>
      <c r="O1798" s="3"/>
      <c r="P1798" s="3"/>
      <c r="Q1798" s="3"/>
      <c r="R1798" s="3"/>
      <c r="S1798" s="3"/>
      <c r="T1798" s="3"/>
      <c r="U1798" s="3"/>
      <c r="V1798" s="3"/>
      <c r="W1798" s="3"/>
      <c r="X1798" s="3"/>
      <c r="Y1798" s="3"/>
      <c r="Z1798" s="3"/>
      <c r="AA1798" s="3"/>
      <c r="AB1798" s="3"/>
      <c r="AC1798" s="3"/>
      <c r="AD1798" s="3"/>
      <c r="AE1798" s="3"/>
      <c r="AF1798" s="3"/>
      <c r="AG1798" s="3"/>
      <c r="AH1798" s="3"/>
      <c r="AI1798" s="3"/>
      <c r="AJ1798" s="3"/>
      <c r="AK1798" s="3"/>
      <c r="AL1798" s="3"/>
      <c r="AM1798" s="3"/>
      <c r="AN1798" s="3"/>
      <c r="AO1798" s="3"/>
      <c r="AP1798" s="3"/>
      <c r="AQ1798" s="3"/>
      <c r="AR1798" s="3"/>
      <c r="AS1798" s="3"/>
      <c r="AT1798" s="3"/>
      <c r="AU1798" s="3"/>
      <c r="AV1798" s="3"/>
      <c r="AW1798" s="3"/>
      <c r="AX1798" s="3"/>
      <c r="AY1798" s="3"/>
      <c r="AZ1798" s="3"/>
      <c r="BA1798" s="3"/>
      <c r="BB1798" s="3"/>
      <c r="BC1798" s="3"/>
      <c r="BD1798" s="3"/>
    </row>
    <row r="1799" spans="1:56" hidden="1">
      <c r="A1799" s="3"/>
      <c r="B1799" s="3"/>
      <c r="C1799" s="3"/>
      <c r="D1799" s="3"/>
      <c r="E1799" s="3"/>
      <c r="F1799" s="3"/>
      <c r="G1799" s="3"/>
      <c r="H1799" s="3"/>
      <c r="I1799" s="3"/>
      <c r="J1799" s="3"/>
      <c r="K1799" s="3"/>
      <c r="L1799" s="3"/>
      <c r="M1799" s="3"/>
      <c r="N1799" s="3"/>
      <c r="O1799" s="3"/>
      <c r="P1799" s="3"/>
      <c r="Q1799" s="3"/>
      <c r="R1799" s="3"/>
      <c r="S1799" s="3"/>
      <c r="T1799" s="3"/>
      <c r="U1799" s="3"/>
      <c r="V1799" s="3"/>
      <c r="W1799" s="3"/>
      <c r="X1799" s="3"/>
      <c r="Y1799" s="3"/>
      <c r="Z1799" s="3"/>
      <c r="AA1799" s="3"/>
      <c r="AB1799" s="3"/>
      <c r="AC1799" s="3"/>
      <c r="AD1799" s="3"/>
      <c r="AE1799" s="3"/>
      <c r="AF1799" s="3"/>
      <c r="AG1799" s="3"/>
      <c r="AH1799" s="3"/>
      <c r="AI1799" s="3"/>
      <c r="AJ1799" s="3"/>
      <c r="AK1799" s="3"/>
      <c r="AL1799" s="3"/>
      <c r="AM1799" s="3"/>
      <c r="AN1799" s="3"/>
      <c r="AO1799" s="3"/>
      <c r="AP1799" s="3"/>
      <c r="AQ1799" s="3"/>
      <c r="AR1799" s="3"/>
      <c r="AS1799" s="3"/>
      <c r="AT1799" s="3"/>
      <c r="AU1799" s="3"/>
      <c r="AV1799" s="3"/>
      <c r="AW1799" s="3"/>
      <c r="AX1799" s="3"/>
      <c r="AY1799" s="3"/>
      <c r="AZ1799" s="3"/>
      <c r="BA1799" s="3"/>
      <c r="BB1799" s="3"/>
      <c r="BC1799" s="3"/>
      <c r="BD1799" s="3"/>
    </row>
    <row r="1800" spans="1:56" hidden="1">
      <c r="A1800" s="3"/>
      <c r="B1800" s="3"/>
      <c r="C1800" s="3"/>
      <c r="D1800" s="3"/>
      <c r="E1800" s="3"/>
      <c r="F1800" s="3"/>
      <c r="G1800" s="3"/>
      <c r="H1800" s="3"/>
      <c r="I1800" s="3"/>
      <c r="J1800" s="3"/>
      <c r="K1800" s="3"/>
      <c r="L1800" s="3"/>
      <c r="M1800" s="3"/>
      <c r="N1800" s="3"/>
      <c r="O1800" s="3"/>
      <c r="P1800" s="3"/>
      <c r="Q1800" s="3"/>
      <c r="R1800" s="3"/>
      <c r="S1800" s="3"/>
      <c r="T1800" s="3"/>
      <c r="U1800" s="3"/>
      <c r="V1800" s="3"/>
      <c r="W1800" s="3"/>
      <c r="X1800" s="3"/>
      <c r="Y1800" s="3"/>
      <c r="Z1800" s="3"/>
      <c r="AA1800" s="3"/>
      <c r="AB1800" s="3"/>
      <c r="AC1800" s="3"/>
      <c r="AD1800" s="3"/>
      <c r="AE1800" s="3"/>
      <c r="AF1800" s="3"/>
      <c r="AG1800" s="3"/>
      <c r="AH1800" s="3"/>
      <c r="AI1800" s="3"/>
      <c r="AJ1800" s="3"/>
      <c r="AK1800" s="3"/>
      <c r="AL1800" s="3"/>
      <c r="AM1800" s="3"/>
      <c r="AN1800" s="3"/>
      <c r="AO1800" s="3"/>
      <c r="AP1800" s="3"/>
      <c r="AQ1800" s="3"/>
      <c r="AR1800" s="3"/>
      <c r="AS1800" s="3"/>
      <c r="AT1800" s="3"/>
      <c r="AU1800" s="3"/>
      <c r="AV1800" s="3"/>
      <c r="AW1800" s="3"/>
      <c r="AX1800" s="3"/>
      <c r="AY1800" s="3"/>
      <c r="AZ1800" s="3"/>
      <c r="BA1800" s="3"/>
      <c r="BB1800" s="3"/>
      <c r="BC1800" s="3"/>
      <c r="BD1800" s="3"/>
    </row>
    <row r="1801" spans="1:56" hidden="1">
      <c r="A1801" s="3"/>
      <c r="B1801" s="3"/>
      <c r="C1801" s="3"/>
      <c r="D1801" s="3"/>
      <c r="E1801" s="3"/>
      <c r="F1801" s="3"/>
      <c r="G1801" s="3"/>
      <c r="H1801" s="3"/>
      <c r="I1801" s="3"/>
      <c r="J1801" s="3"/>
      <c r="K1801" s="3"/>
      <c r="L1801" s="3"/>
      <c r="M1801" s="3"/>
      <c r="N1801" s="3"/>
      <c r="O1801" s="3"/>
      <c r="P1801" s="3"/>
      <c r="Q1801" s="3"/>
      <c r="R1801" s="3"/>
      <c r="S1801" s="3"/>
      <c r="T1801" s="3"/>
      <c r="U1801" s="3"/>
      <c r="V1801" s="3"/>
      <c r="W1801" s="3"/>
      <c r="X1801" s="3"/>
      <c r="Y1801" s="3"/>
      <c r="Z1801" s="3"/>
      <c r="AA1801" s="3"/>
      <c r="AB1801" s="3"/>
      <c r="AC1801" s="3"/>
      <c r="AD1801" s="3"/>
      <c r="AE1801" s="3"/>
      <c r="AF1801" s="3"/>
      <c r="AG1801" s="3"/>
      <c r="AH1801" s="3"/>
      <c r="AI1801" s="3"/>
      <c r="AJ1801" s="3"/>
      <c r="AK1801" s="3"/>
      <c r="AL1801" s="3"/>
      <c r="AM1801" s="3"/>
      <c r="AN1801" s="3"/>
      <c r="AO1801" s="3"/>
      <c r="AP1801" s="3"/>
      <c r="AQ1801" s="3"/>
      <c r="AR1801" s="3"/>
      <c r="AS1801" s="3"/>
      <c r="AT1801" s="3"/>
      <c r="AU1801" s="3"/>
      <c r="AV1801" s="3"/>
      <c r="AW1801" s="3"/>
      <c r="AX1801" s="3"/>
      <c r="AY1801" s="3"/>
      <c r="AZ1801" s="3"/>
      <c r="BA1801" s="3"/>
      <c r="BB1801" s="3"/>
      <c r="BC1801" s="3"/>
      <c r="BD1801" s="3"/>
    </row>
    <row r="1802" spans="1:56" hidden="1">
      <c r="A1802" s="3"/>
      <c r="B1802" s="3"/>
      <c r="C1802" s="3"/>
      <c r="D1802" s="3"/>
      <c r="E1802" s="3"/>
      <c r="F1802" s="3"/>
      <c r="G1802" s="3"/>
      <c r="H1802" s="3"/>
      <c r="I1802" s="3"/>
      <c r="J1802" s="3"/>
      <c r="K1802" s="3"/>
      <c r="L1802" s="3"/>
      <c r="M1802" s="3"/>
      <c r="N1802" s="3"/>
      <c r="O1802" s="3"/>
      <c r="P1802" s="3"/>
      <c r="Q1802" s="3"/>
      <c r="R1802" s="3"/>
      <c r="S1802" s="3"/>
      <c r="T1802" s="3"/>
      <c r="U1802" s="3"/>
      <c r="V1802" s="3"/>
      <c r="W1802" s="3"/>
      <c r="X1802" s="3"/>
      <c r="Y1802" s="3"/>
      <c r="Z1802" s="3"/>
      <c r="AA1802" s="3"/>
      <c r="AB1802" s="3"/>
      <c r="AC1802" s="3"/>
      <c r="AD1802" s="3"/>
      <c r="AE1802" s="3"/>
      <c r="AF1802" s="3"/>
      <c r="AG1802" s="3"/>
      <c r="AH1802" s="3"/>
      <c r="AI1802" s="3"/>
      <c r="AJ1802" s="3"/>
      <c r="AK1802" s="3"/>
      <c r="AL1802" s="3"/>
      <c r="AM1802" s="3"/>
      <c r="AN1802" s="3"/>
      <c r="AO1802" s="3"/>
      <c r="AP1802" s="3"/>
      <c r="AQ1802" s="3"/>
      <c r="AR1802" s="3"/>
      <c r="AS1802" s="3"/>
      <c r="AT1802" s="3"/>
      <c r="AU1802" s="3"/>
      <c r="AV1802" s="3"/>
      <c r="AW1802" s="3"/>
      <c r="AX1802" s="3"/>
      <c r="AY1802" s="3"/>
      <c r="AZ1802" s="3"/>
      <c r="BA1802" s="3"/>
      <c r="BB1802" s="3"/>
      <c r="BC1802" s="3"/>
      <c r="BD1802" s="3"/>
    </row>
    <row r="1803" spans="1:56" hidden="1">
      <c r="A1803" s="3"/>
      <c r="B1803" s="3"/>
      <c r="C1803" s="3"/>
      <c r="D1803" s="3"/>
      <c r="E1803" s="3"/>
      <c r="F1803" s="3"/>
      <c r="G1803" s="3"/>
      <c r="H1803" s="3"/>
      <c r="I1803" s="3"/>
      <c r="J1803" s="3"/>
      <c r="K1803" s="3"/>
      <c r="L1803" s="3"/>
      <c r="M1803" s="3"/>
      <c r="N1803" s="3"/>
      <c r="O1803" s="3"/>
      <c r="P1803" s="3"/>
      <c r="Q1803" s="3"/>
      <c r="R1803" s="3"/>
      <c r="S1803" s="3"/>
      <c r="T1803" s="3"/>
      <c r="U1803" s="3"/>
      <c r="V1803" s="3"/>
      <c r="W1803" s="3"/>
      <c r="X1803" s="3"/>
      <c r="Y1803" s="3"/>
      <c r="Z1803" s="3"/>
      <c r="AA1803" s="3"/>
      <c r="AB1803" s="3"/>
      <c r="AC1803" s="3"/>
      <c r="AD1803" s="3"/>
      <c r="AE1803" s="3"/>
      <c r="AF1803" s="3"/>
      <c r="AG1803" s="3"/>
      <c r="AH1803" s="3"/>
      <c r="AI1803" s="3"/>
      <c r="AJ1803" s="3"/>
      <c r="AK1803" s="3"/>
      <c r="AL1803" s="3"/>
      <c r="AM1803" s="3"/>
      <c r="AN1803" s="3"/>
      <c r="AO1803" s="3"/>
      <c r="AP1803" s="3"/>
      <c r="AQ1803" s="3"/>
      <c r="AR1803" s="3"/>
      <c r="AS1803" s="3"/>
      <c r="AT1803" s="3"/>
      <c r="AU1803" s="3"/>
      <c r="AV1803" s="3"/>
      <c r="AW1803" s="3"/>
      <c r="AX1803" s="3"/>
      <c r="AY1803" s="3"/>
      <c r="AZ1803" s="3"/>
      <c r="BA1803" s="3"/>
      <c r="BB1803" s="3"/>
      <c r="BC1803" s="3"/>
      <c r="BD1803" s="3"/>
    </row>
    <row r="1804" spans="1:56" hidden="1">
      <c r="A1804" s="3"/>
      <c r="B1804" s="3"/>
      <c r="C1804" s="3"/>
      <c r="D1804" s="3"/>
      <c r="E1804" s="3"/>
      <c r="F1804" s="3"/>
      <c r="G1804" s="3"/>
      <c r="H1804" s="3"/>
      <c r="I1804" s="3"/>
      <c r="J1804" s="3"/>
      <c r="K1804" s="3"/>
      <c r="L1804" s="3"/>
      <c r="M1804" s="3"/>
      <c r="N1804" s="3"/>
      <c r="O1804" s="3"/>
      <c r="P1804" s="3"/>
      <c r="Q1804" s="3"/>
      <c r="R1804" s="3"/>
      <c r="S1804" s="3"/>
      <c r="T1804" s="3"/>
      <c r="U1804" s="3"/>
      <c r="V1804" s="3"/>
      <c r="W1804" s="3"/>
      <c r="X1804" s="3"/>
      <c r="Y1804" s="3"/>
      <c r="Z1804" s="3"/>
      <c r="AA1804" s="3"/>
      <c r="AB1804" s="3"/>
      <c r="AC1804" s="3"/>
      <c r="AD1804" s="3"/>
      <c r="AE1804" s="3"/>
      <c r="AF1804" s="3"/>
      <c r="AG1804" s="3"/>
      <c r="AH1804" s="3"/>
      <c r="AI1804" s="3"/>
      <c r="AJ1804" s="3"/>
      <c r="AK1804" s="3"/>
      <c r="AL1804" s="3"/>
      <c r="AM1804" s="3"/>
      <c r="AN1804" s="3"/>
      <c r="AO1804" s="3"/>
      <c r="AP1804" s="3"/>
      <c r="AQ1804" s="3"/>
      <c r="AR1804" s="3"/>
      <c r="AS1804" s="3"/>
      <c r="AT1804" s="3"/>
      <c r="AU1804" s="3"/>
      <c r="AV1804" s="3"/>
      <c r="AW1804" s="3"/>
      <c r="AX1804" s="3"/>
      <c r="AY1804" s="3"/>
      <c r="AZ1804" s="3"/>
      <c r="BA1804" s="3"/>
      <c r="BB1804" s="3"/>
      <c r="BC1804" s="3"/>
      <c r="BD1804" s="3"/>
    </row>
    <row r="1805" spans="1:56" hidden="1">
      <c r="A1805" s="3"/>
      <c r="B1805" s="3"/>
      <c r="C1805" s="3"/>
      <c r="D1805" s="3"/>
      <c r="E1805" s="3"/>
      <c r="F1805" s="3"/>
      <c r="G1805" s="3"/>
      <c r="H1805" s="3"/>
      <c r="I1805" s="3"/>
      <c r="J1805" s="3"/>
      <c r="K1805" s="3"/>
      <c r="L1805" s="3"/>
      <c r="M1805" s="3"/>
      <c r="N1805" s="3"/>
      <c r="O1805" s="3"/>
      <c r="P1805" s="3"/>
      <c r="Q1805" s="3"/>
      <c r="R1805" s="3"/>
      <c r="S1805" s="3"/>
      <c r="T1805" s="3"/>
      <c r="U1805" s="3"/>
      <c r="V1805" s="3"/>
      <c r="W1805" s="3"/>
      <c r="X1805" s="3"/>
      <c r="Y1805" s="3"/>
      <c r="Z1805" s="3"/>
      <c r="AA1805" s="3"/>
      <c r="AB1805" s="3"/>
      <c r="AC1805" s="3"/>
      <c r="AD1805" s="3"/>
      <c r="AE1805" s="3"/>
      <c r="AF1805" s="3"/>
      <c r="AG1805" s="3"/>
      <c r="AH1805" s="3"/>
      <c r="AI1805" s="3"/>
      <c r="AJ1805" s="3"/>
      <c r="AK1805" s="3"/>
      <c r="AL1805" s="3"/>
      <c r="AM1805" s="3"/>
      <c r="AN1805" s="3"/>
      <c r="AO1805" s="3"/>
      <c r="AP1805" s="3"/>
      <c r="AQ1805" s="3"/>
      <c r="AR1805" s="3"/>
      <c r="AS1805" s="3"/>
      <c r="AT1805" s="3"/>
      <c r="AU1805" s="3"/>
      <c r="AV1805" s="3"/>
      <c r="AW1805" s="3"/>
      <c r="AX1805" s="3"/>
      <c r="AY1805" s="3"/>
      <c r="AZ1805" s="3"/>
      <c r="BA1805" s="3"/>
      <c r="BB1805" s="3"/>
      <c r="BC1805" s="3"/>
      <c r="BD1805" s="3"/>
    </row>
    <row r="1806" spans="1:56" hidden="1">
      <c r="A1806" s="3"/>
      <c r="B1806" s="3"/>
      <c r="C1806" s="3"/>
      <c r="D1806" s="3"/>
      <c r="E1806" s="3"/>
      <c r="F1806" s="3"/>
      <c r="G1806" s="3"/>
      <c r="H1806" s="3"/>
      <c r="I1806" s="3"/>
      <c r="J1806" s="3"/>
      <c r="K1806" s="3"/>
      <c r="L1806" s="3"/>
      <c r="M1806" s="3"/>
      <c r="N1806" s="3"/>
      <c r="O1806" s="3"/>
      <c r="P1806" s="3"/>
      <c r="Q1806" s="3"/>
      <c r="R1806" s="3"/>
      <c r="S1806" s="3"/>
      <c r="T1806" s="3"/>
      <c r="U1806" s="3"/>
      <c r="V1806" s="3"/>
      <c r="W1806" s="3"/>
      <c r="X1806" s="3"/>
      <c r="Y1806" s="3"/>
      <c r="Z1806" s="3"/>
      <c r="AA1806" s="3"/>
      <c r="AB1806" s="3"/>
      <c r="AC1806" s="3"/>
      <c r="AD1806" s="3"/>
      <c r="AE1806" s="3"/>
      <c r="AF1806" s="3"/>
      <c r="AG1806" s="3"/>
      <c r="AH1806" s="3"/>
      <c r="AI1806" s="3"/>
      <c r="AJ1806" s="3"/>
      <c r="AK1806" s="3"/>
      <c r="AL1806" s="3"/>
      <c r="AM1806" s="3"/>
      <c r="AN1806" s="3"/>
      <c r="AO1806" s="3"/>
      <c r="AP1806" s="3"/>
      <c r="AQ1806" s="3"/>
      <c r="AR1806" s="3"/>
      <c r="AS1806" s="3"/>
      <c r="AT1806" s="3"/>
      <c r="AU1806" s="3"/>
      <c r="AV1806" s="3"/>
      <c r="AW1806" s="3"/>
      <c r="AX1806" s="3"/>
      <c r="AY1806" s="3"/>
      <c r="AZ1806" s="3"/>
      <c r="BA1806" s="3"/>
      <c r="BB1806" s="3"/>
      <c r="BC1806" s="3"/>
      <c r="BD1806" s="3"/>
    </row>
    <row r="1807" spans="1:56" hidden="1">
      <c r="A1807" s="3"/>
      <c r="B1807" s="3"/>
      <c r="C1807" s="3"/>
      <c r="D1807" s="3"/>
      <c r="E1807" s="3"/>
      <c r="F1807" s="3"/>
      <c r="G1807" s="3"/>
      <c r="H1807" s="3"/>
      <c r="I1807" s="3"/>
      <c r="J1807" s="3"/>
      <c r="K1807" s="3"/>
      <c r="L1807" s="3"/>
      <c r="M1807" s="3"/>
      <c r="N1807" s="3"/>
      <c r="O1807" s="3"/>
      <c r="P1807" s="3"/>
      <c r="Q1807" s="3"/>
      <c r="R1807" s="3"/>
      <c r="S1807" s="3"/>
      <c r="T1807" s="3"/>
      <c r="U1807" s="3"/>
      <c r="V1807" s="3"/>
      <c r="W1807" s="3"/>
      <c r="X1807" s="3"/>
      <c r="Y1807" s="3"/>
      <c r="Z1807" s="3"/>
      <c r="AA1807" s="3"/>
      <c r="AB1807" s="3"/>
      <c r="AC1807" s="3"/>
      <c r="AD1807" s="3"/>
      <c r="AE1807" s="3"/>
      <c r="AF1807" s="3"/>
      <c r="AG1807" s="3"/>
      <c r="AH1807" s="3"/>
      <c r="AI1807" s="3"/>
      <c r="AJ1807" s="3"/>
      <c r="AK1807" s="3"/>
      <c r="AL1807" s="3"/>
      <c r="AM1807" s="3"/>
      <c r="AN1807" s="3"/>
      <c r="AO1807" s="3"/>
      <c r="AP1807" s="3"/>
      <c r="AQ1807" s="3"/>
      <c r="AR1807" s="3"/>
      <c r="AS1807" s="3"/>
      <c r="AT1807" s="3"/>
      <c r="AU1807" s="3"/>
      <c r="AV1807" s="3"/>
      <c r="AW1807" s="3"/>
      <c r="AX1807" s="3"/>
      <c r="AY1807" s="3"/>
      <c r="AZ1807" s="3"/>
      <c r="BA1807" s="3"/>
      <c r="BB1807" s="3"/>
      <c r="BC1807" s="3"/>
      <c r="BD1807" s="3"/>
    </row>
    <row r="1808" spans="1:56" hidden="1">
      <c r="A1808" s="3"/>
      <c r="B1808" s="3"/>
      <c r="C1808" s="3"/>
      <c r="D1808" s="3"/>
      <c r="E1808" s="3"/>
      <c r="F1808" s="3"/>
      <c r="G1808" s="3"/>
      <c r="H1808" s="3"/>
      <c r="I1808" s="3"/>
      <c r="J1808" s="3"/>
      <c r="K1808" s="3"/>
      <c r="L1808" s="3"/>
      <c r="M1808" s="3"/>
      <c r="N1808" s="3"/>
      <c r="O1808" s="3"/>
      <c r="P1808" s="3"/>
      <c r="Q1808" s="3"/>
      <c r="R1808" s="3"/>
      <c r="S1808" s="3"/>
      <c r="T1808" s="3"/>
      <c r="U1808" s="3"/>
      <c r="V1808" s="3"/>
      <c r="W1808" s="3"/>
      <c r="X1808" s="3"/>
      <c r="Y1808" s="3"/>
      <c r="Z1808" s="3"/>
      <c r="AA1808" s="3"/>
      <c r="AB1808" s="3"/>
      <c r="AC1808" s="3"/>
      <c r="AD1808" s="3"/>
      <c r="AE1808" s="3"/>
      <c r="AF1808" s="3"/>
      <c r="AG1808" s="3"/>
      <c r="AH1808" s="3"/>
      <c r="AI1808" s="3"/>
      <c r="AJ1808" s="3"/>
      <c r="AK1808" s="3"/>
      <c r="AL1808" s="3"/>
      <c r="AM1808" s="3"/>
      <c r="AN1808" s="3"/>
      <c r="AO1808" s="3"/>
      <c r="AP1808" s="3"/>
      <c r="AQ1808" s="3"/>
      <c r="AR1808" s="3"/>
      <c r="AS1808" s="3"/>
      <c r="AT1808" s="3"/>
      <c r="AU1808" s="3"/>
      <c r="AV1808" s="3"/>
      <c r="AW1808" s="3"/>
      <c r="AX1808" s="3"/>
      <c r="AY1808" s="3"/>
      <c r="AZ1808" s="3"/>
      <c r="BA1808" s="3"/>
      <c r="BB1808" s="3"/>
      <c r="BC1808" s="3"/>
      <c r="BD1808" s="3"/>
    </row>
    <row r="1809" spans="1:56" hidden="1">
      <c r="A1809" s="3"/>
      <c r="B1809" s="3"/>
      <c r="C1809" s="3"/>
      <c r="D1809" s="3"/>
      <c r="E1809" s="3"/>
      <c r="F1809" s="3"/>
      <c r="G1809" s="3"/>
      <c r="H1809" s="3"/>
      <c r="I1809" s="3"/>
      <c r="J1809" s="3"/>
      <c r="K1809" s="3"/>
      <c r="L1809" s="3"/>
      <c r="M1809" s="3"/>
      <c r="N1809" s="3"/>
      <c r="O1809" s="3"/>
      <c r="P1809" s="3"/>
      <c r="Q1809" s="3"/>
      <c r="R1809" s="3"/>
      <c r="S1809" s="3"/>
      <c r="T1809" s="3"/>
      <c r="U1809" s="3"/>
      <c r="V1809" s="3"/>
      <c r="W1809" s="3"/>
      <c r="X1809" s="3"/>
      <c r="Y1809" s="3"/>
      <c r="Z1809" s="3"/>
      <c r="AA1809" s="3"/>
      <c r="AB1809" s="3"/>
      <c r="AC1809" s="3"/>
      <c r="AD1809" s="3"/>
      <c r="AE1809" s="3"/>
      <c r="AF1809" s="3"/>
      <c r="AG1809" s="3"/>
      <c r="AH1809" s="3"/>
      <c r="AI1809" s="3"/>
      <c r="AJ1809" s="3"/>
      <c r="AK1809" s="3"/>
      <c r="AL1809" s="3"/>
      <c r="AM1809" s="3"/>
      <c r="AN1809" s="3"/>
      <c r="AO1809" s="3"/>
      <c r="AP1809" s="3"/>
      <c r="AQ1809" s="3"/>
      <c r="AR1809" s="3"/>
      <c r="AS1809" s="3"/>
      <c r="AT1809" s="3"/>
      <c r="AU1809" s="3"/>
      <c r="AV1809" s="3"/>
      <c r="AW1809" s="3"/>
      <c r="AX1809" s="3"/>
      <c r="AY1809" s="3"/>
      <c r="AZ1809" s="3"/>
      <c r="BA1809" s="3"/>
      <c r="BB1809" s="3"/>
      <c r="BC1809" s="3"/>
      <c r="BD1809" s="3"/>
    </row>
    <row r="1810" spans="1:56" hidden="1">
      <c r="A1810" s="3"/>
      <c r="B1810" s="3"/>
      <c r="C1810" s="3"/>
      <c r="D1810" s="3"/>
      <c r="E1810" s="3"/>
      <c r="F1810" s="3"/>
      <c r="G1810" s="3"/>
      <c r="H1810" s="3"/>
      <c r="I1810" s="3"/>
      <c r="J1810" s="3"/>
      <c r="K1810" s="3"/>
      <c r="L1810" s="3"/>
      <c r="M1810" s="3"/>
      <c r="N1810" s="3"/>
      <c r="O1810" s="3"/>
      <c r="P1810" s="3"/>
      <c r="Q1810" s="3"/>
      <c r="R1810" s="3"/>
      <c r="S1810" s="3"/>
      <c r="T1810" s="3"/>
      <c r="U1810" s="3"/>
      <c r="V1810" s="3"/>
      <c r="W1810" s="3"/>
      <c r="X1810" s="3"/>
      <c r="Y1810" s="3"/>
      <c r="Z1810" s="3"/>
      <c r="AA1810" s="3"/>
      <c r="AB1810" s="3"/>
      <c r="AC1810" s="3"/>
      <c r="AD1810" s="3"/>
      <c r="AE1810" s="3"/>
      <c r="AF1810" s="3"/>
      <c r="AG1810" s="3"/>
      <c r="AH1810" s="3"/>
      <c r="AI1810" s="3"/>
      <c r="AJ1810" s="3"/>
      <c r="AK1810" s="3"/>
      <c r="AL1810" s="3"/>
      <c r="AM1810" s="3"/>
      <c r="AN1810" s="3"/>
      <c r="AO1810" s="3"/>
      <c r="AP1810" s="3"/>
      <c r="AQ1810" s="3"/>
      <c r="AR1810" s="3"/>
      <c r="AS1810" s="3"/>
      <c r="AT1810" s="3"/>
      <c r="AU1810" s="3"/>
      <c r="AV1810" s="3"/>
      <c r="AW1810" s="3"/>
      <c r="AX1810" s="3"/>
      <c r="AY1810" s="3"/>
      <c r="AZ1810" s="3"/>
      <c r="BA1810" s="3"/>
      <c r="BB1810" s="3"/>
      <c r="BC1810" s="3"/>
      <c r="BD1810" s="3"/>
    </row>
    <row r="1811" spans="1:56" hidden="1">
      <c r="A1811" s="3"/>
      <c r="B1811" s="3"/>
      <c r="C1811" s="3"/>
      <c r="D1811" s="3"/>
      <c r="E1811" s="3"/>
      <c r="F1811" s="3"/>
      <c r="G1811" s="3"/>
      <c r="H1811" s="3"/>
      <c r="I1811" s="3"/>
      <c r="J1811" s="3"/>
      <c r="K1811" s="3"/>
      <c r="L1811" s="3"/>
      <c r="M1811" s="3"/>
      <c r="N1811" s="3"/>
      <c r="O1811" s="3"/>
      <c r="P1811" s="3"/>
      <c r="Q1811" s="3"/>
      <c r="R1811" s="3"/>
      <c r="S1811" s="3"/>
      <c r="T1811" s="3"/>
      <c r="U1811" s="3"/>
      <c r="V1811" s="3"/>
      <c r="W1811" s="3"/>
      <c r="X1811" s="3"/>
      <c r="Y1811" s="3"/>
      <c r="Z1811" s="3"/>
      <c r="AA1811" s="3"/>
      <c r="AB1811" s="3"/>
      <c r="AC1811" s="3"/>
      <c r="AD1811" s="3"/>
      <c r="AE1811" s="3"/>
      <c r="AF1811" s="3"/>
      <c r="AG1811" s="3"/>
      <c r="AH1811" s="3"/>
      <c r="AI1811" s="3"/>
      <c r="AJ1811" s="3"/>
      <c r="AK1811" s="3"/>
      <c r="AL1811" s="3"/>
      <c r="AM1811" s="3"/>
      <c r="AN1811" s="3"/>
      <c r="AO1811" s="3"/>
      <c r="AP1811" s="3"/>
      <c r="AQ1811" s="3"/>
      <c r="AR1811" s="3"/>
      <c r="AS1811" s="3"/>
      <c r="AT1811" s="3"/>
      <c r="AU1811" s="3"/>
      <c r="AV1811" s="3"/>
      <c r="AW1811" s="3"/>
      <c r="AX1811" s="3"/>
      <c r="AY1811" s="3"/>
      <c r="AZ1811" s="3"/>
      <c r="BA1811" s="3"/>
      <c r="BB1811" s="3"/>
      <c r="BC1811" s="3"/>
      <c r="BD1811" s="3"/>
    </row>
    <row r="1812" spans="1:56" hidden="1">
      <c r="A1812" s="3"/>
      <c r="B1812" s="3"/>
      <c r="C1812" s="3"/>
      <c r="D1812" s="3"/>
      <c r="E1812" s="3"/>
      <c r="F1812" s="3"/>
      <c r="G1812" s="3"/>
      <c r="H1812" s="3"/>
      <c r="I1812" s="3"/>
      <c r="J1812" s="3"/>
      <c r="K1812" s="3"/>
      <c r="L1812" s="3"/>
      <c r="M1812" s="3"/>
      <c r="N1812" s="3"/>
      <c r="O1812" s="3"/>
      <c r="P1812" s="3"/>
      <c r="Q1812" s="3"/>
      <c r="R1812" s="3"/>
      <c r="S1812" s="3"/>
      <c r="T1812" s="3"/>
      <c r="U1812" s="3"/>
      <c r="V1812" s="3"/>
      <c r="W1812" s="3"/>
      <c r="X1812" s="3"/>
      <c r="Y1812" s="3"/>
      <c r="Z1812" s="3"/>
      <c r="AA1812" s="3"/>
      <c r="AB1812" s="3"/>
      <c r="AC1812" s="3"/>
      <c r="AD1812" s="3"/>
      <c r="AE1812" s="3"/>
      <c r="AF1812" s="3"/>
      <c r="AG1812" s="3"/>
      <c r="AH1812" s="3"/>
      <c r="AI1812" s="3"/>
      <c r="AJ1812" s="3"/>
      <c r="AK1812" s="3"/>
      <c r="AL1812" s="3"/>
      <c r="AM1812" s="3"/>
      <c r="AN1812" s="3"/>
      <c r="AO1812" s="3"/>
      <c r="AP1812" s="3"/>
      <c r="AQ1812" s="3"/>
      <c r="AR1812" s="3"/>
      <c r="AS1812" s="3"/>
      <c r="AT1812" s="3"/>
      <c r="AU1812" s="3"/>
      <c r="AV1812" s="3"/>
      <c r="AW1812" s="3"/>
      <c r="AX1812" s="3"/>
      <c r="AY1812" s="3"/>
      <c r="AZ1812" s="3"/>
      <c r="BA1812" s="3"/>
      <c r="BB1812" s="3"/>
      <c r="BC1812" s="3"/>
      <c r="BD1812" s="3"/>
    </row>
    <row r="1813" spans="1:56" hidden="1">
      <c r="A1813" s="3"/>
      <c r="B1813" s="3"/>
      <c r="C1813" s="3"/>
      <c r="D1813" s="3"/>
      <c r="E1813" s="3"/>
      <c r="F1813" s="3"/>
      <c r="G1813" s="3"/>
      <c r="H1813" s="3"/>
      <c r="I1813" s="3"/>
      <c r="J1813" s="3"/>
      <c r="K1813" s="3"/>
      <c r="L1813" s="3"/>
      <c r="M1813" s="3"/>
      <c r="N1813" s="3"/>
      <c r="O1813" s="3"/>
      <c r="P1813" s="3"/>
      <c r="Q1813" s="3"/>
      <c r="R1813" s="3"/>
      <c r="S1813" s="3"/>
      <c r="T1813" s="3"/>
      <c r="U1813" s="3"/>
      <c r="V1813" s="3"/>
      <c r="W1813" s="3"/>
      <c r="X1813" s="3"/>
      <c r="Y1813" s="3"/>
      <c r="Z1813" s="3"/>
      <c r="AA1813" s="3"/>
      <c r="AB1813" s="3"/>
      <c r="AC1813" s="3"/>
      <c r="AD1813" s="3"/>
      <c r="AE1813" s="3"/>
      <c r="AF1813" s="3"/>
      <c r="AG1813" s="3"/>
      <c r="AH1813" s="3"/>
      <c r="AI1813" s="3"/>
      <c r="AJ1813" s="3"/>
      <c r="AK1813" s="3"/>
      <c r="AL1813" s="3"/>
      <c r="AM1813" s="3"/>
      <c r="AN1813" s="3"/>
      <c r="AO1813" s="3"/>
      <c r="AP1813" s="3"/>
      <c r="AQ1813" s="3"/>
      <c r="AR1813" s="3"/>
      <c r="AS1813" s="3"/>
      <c r="AT1813" s="3"/>
      <c r="AU1813" s="3"/>
      <c r="AV1813" s="3"/>
      <c r="AW1813" s="3"/>
      <c r="AX1813" s="3"/>
      <c r="AY1813" s="3"/>
      <c r="AZ1813" s="3"/>
      <c r="BA1813" s="3"/>
      <c r="BB1813" s="3"/>
      <c r="BC1813" s="3"/>
      <c r="BD1813" s="3"/>
    </row>
    <row r="1814" spans="1:56" hidden="1">
      <c r="A1814" s="3"/>
      <c r="B1814" s="3"/>
      <c r="C1814" s="3"/>
      <c r="D1814" s="3"/>
      <c r="E1814" s="3"/>
      <c r="F1814" s="3"/>
      <c r="G1814" s="3"/>
      <c r="H1814" s="3"/>
      <c r="I1814" s="3"/>
      <c r="J1814" s="3"/>
      <c r="K1814" s="3"/>
      <c r="L1814" s="3"/>
      <c r="M1814" s="3"/>
      <c r="N1814" s="3"/>
      <c r="O1814" s="3"/>
      <c r="P1814" s="3"/>
      <c r="Q1814" s="3"/>
      <c r="R1814" s="3"/>
      <c r="S1814" s="3"/>
      <c r="T1814" s="3"/>
      <c r="U1814" s="3"/>
      <c r="V1814" s="3"/>
      <c r="W1814" s="3"/>
      <c r="X1814" s="3"/>
      <c r="Y1814" s="3"/>
      <c r="Z1814" s="3"/>
      <c r="AA1814" s="3"/>
      <c r="AB1814" s="3"/>
      <c r="AC1814" s="3"/>
      <c r="AD1814" s="3"/>
      <c r="AE1814" s="3"/>
      <c r="AF1814" s="3"/>
      <c r="AG1814" s="3"/>
      <c r="AH1814" s="3"/>
      <c r="AI1814" s="3"/>
      <c r="AJ1814" s="3"/>
      <c r="AK1814" s="3"/>
      <c r="AL1814" s="3"/>
      <c r="AM1814" s="3"/>
      <c r="AN1814" s="3"/>
      <c r="AO1814" s="3"/>
      <c r="AP1814" s="3"/>
      <c r="AQ1814" s="3"/>
      <c r="AR1814" s="3"/>
      <c r="AS1814" s="3"/>
      <c r="AT1814" s="3"/>
      <c r="AU1814" s="3"/>
      <c r="AV1814" s="3"/>
      <c r="AW1814" s="3"/>
      <c r="AX1814" s="3"/>
      <c r="AY1814" s="3"/>
      <c r="AZ1814" s="3"/>
      <c r="BA1814" s="3"/>
      <c r="BB1814" s="3"/>
      <c r="BC1814" s="3"/>
      <c r="BD1814" s="3"/>
    </row>
    <row r="1815" spans="1:56" hidden="1">
      <c r="A1815" s="3"/>
      <c r="B1815" s="3"/>
      <c r="C1815" s="3"/>
      <c r="D1815" s="3"/>
      <c r="E1815" s="3"/>
      <c r="F1815" s="3"/>
      <c r="G1815" s="3"/>
      <c r="H1815" s="3"/>
      <c r="I1815" s="3"/>
      <c r="J1815" s="3"/>
      <c r="K1815" s="3"/>
      <c r="L1815" s="3"/>
      <c r="M1815" s="3"/>
      <c r="N1815" s="3"/>
      <c r="O1815" s="3"/>
      <c r="P1815" s="3"/>
      <c r="Q1815" s="3"/>
      <c r="R1815" s="3"/>
      <c r="S1815" s="3"/>
      <c r="T1815" s="3"/>
      <c r="U1815" s="3"/>
      <c r="V1815" s="3"/>
      <c r="W1815" s="3"/>
      <c r="X1815" s="3"/>
      <c r="Y1815" s="3"/>
      <c r="Z1815" s="3"/>
      <c r="AA1815" s="3"/>
      <c r="AB1815" s="3"/>
      <c r="AC1815" s="3"/>
      <c r="AD1815" s="3"/>
      <c r="AE1815" s="3"/>
      <c r="AF1815" s="3"/>
      <c r="AG1815" s="3"/>
      <c r="AH1815" s="3"/>
      <c r="AI1815" s="3"/>
      <c r="AJ1815" s="3"/>
      <c r="AK1815" s="3"/>
      <c r="AL1815" s="3"/>
      <c r="AM1815" s="3"/>
      <c r="AN1815" s="3"/>
      <c r="AO1815" s="3"/>
      <c r="AP1815" s="3"/>
      <c r="AQ1815" s="3"/>
      <c r="AR1815" s="3"/>
      <c r="AS1815" s="3"/>
      <c r="AT1815" s="3"/>
      <c r="AU1815" s="3"/>
      <c r="AV1815" s="3"/>
      <c r="AW1815" s="3"/>
      <c r="AX1815" s="3"/>
      <c r="AY1815" s="3"/>
      <c r="AZ1815" s="3"/>
      <c r="BA1815" s="3"/>
      <c r="BB1815" s="3"/>
      <c r="BC1815" s="3"/>
      <c r="BD1815" s="3"/>
    </row>
    <row r="1816" spans="1:56" hidden="1">
      <c r="A1816" s="3"/>
      <c r="B1816" s="3"/>
      <c r="C1816" s="3"/>
      <c r="D1816" s="3"/>
      <c r="E1816" s="3"/>
      <c r="F1816" s="3"/>
      <c r="G1816" s="3"/>
      <c r="H1816" s="3"/>
      <c r="I1816" s="3"/>
      <c r="J1816" s="3"/>
      <c r="K1816" s="3"/>
      <c r="L1816" s="3"/>
      <c r="M1816" s="3"/>
      <c r="N1816" s="3"/>
      <c r="O1816" s="3"/>
      <c r="P1816" s="3"/>
      <c r="Q1816" s="3"/>
      <c r="R1816" s="3"/>
      <c r="S1816" s="3"/>
      <c r="T1816" s="3"/>
      <c r="U1816" s="3"/>
      <c r="V1816" s="3"/>
      <c r="W1816" s="3"/>
      <c r="X1816" s="3"/>
      <c r="Y1816" s="3"/>
      <c r="Z1816" s="3"/>
      <c r="AA1816" s="3"/>
      <c r="AB1816" s="3"/>
      <c r="AC1816" s="3"/>
      <c r="AD1816" s="3"/>
      <c r="AE1816" s="3"/>
      <c r="AF1816" s="3"/>
      <c r="AG1816" s="3"/>
      <c r="AH1816" s="3"/>
      <c r="AI1816" s="3"/>
      <c r="AJ1816" s="3"/>
      <c r="AK1816" s="3"/>
      <c r="AL1816" s="3"/>
      <c r="AM1816" s="3"/>
      <c r="AN1816" s="3"/>
      <c r="AO1816" s="3"/>
      <c r="AP1816" s="3"/>
      <c r="AQ1816" s="3"/>
      <c r="AR1816" s="3"/>
      <c r="AS1816" s="3"/>
      <c r="AT1816" s="3"/>
      <c r="AU1816" s="3"/>
      <c r="AV1816" s="3"/>
      <c r="AW1816" s="3"/>
      <c r="AX1816" s="3"/>
      <c r="AY1816" s="3"/>
      <c r="AZ1816" s="3"/>
      <c r="BA1816" s="3"/>
      <c r="BB1816" s="3"/>
      <c r="BC1816" s="3"/>
      <c r="BD1816" s="3"/>
    </row>
    <row r="1817" spans="1:56" hidden="1">
      <c r="A1817" s="3"/>
      <c r="B1817" s="3"/>
      <c r="C1817" s="3"/>
      <c r="D1817" s="3"/>
      <c r="E1817" s="3"/>
      <c r="F1817" s="3"/>
      <c r="G1817" s="3"/>
      <c r="H1817" s="3"/>
      <c r="I1817" s="3"/>
      <c r="J1817" s="3"/>
      <c r="K1817" s="3"/>
      <c r="L1817" s="3"/>
      <c r="M1817" s="3"/>
      <c r="N1817" s="3"/>
      <c r="O1817" s="3"/>
      <c r="P1817" s="3"/>
      <c r="Q1817" s="3"/>
      <c r="R1817" s="3"/>
      <c r="S1817" s="3"/>
      <c r="T1817" s="3"/>
      <c r="U1817" s="3"/>
      <c r="V1817" s="3"/>
      <c r="W1817" s="3"/>
      <c r="X1817" s="3"/>
      <c r="Y1817" s="3"/>
      <c r="Z1817" s="3"/>
      <c r="AA1817" s="3"/>
      <c r="AB1817" s="3"/>
      <c r="AC1817" s="3"/>
      <c r="AD1817" s="3"/>
      <c r="AE1817" s="3"/>
      <c r="AF1817" s="3"/>
      <c r="AG1817" s="3"/>
      <c r="AH1817" s="3"/>
      <c r="AI1817" s="3"/>
      <c r="AJ1817" s="3"/>
      <c r="AK1817" s="3"/>
      <c r="AL1817" s="3"/>
      <c r="AM1817" s="3"/>
      <c r="AN1817" s="3"/>
      <c r="AO1817" s="3"/>
      <c r="AP1817" s="3"/>
      <c r="AQ1817" s="3"/>
      <c r="AR1817" s="3"/>
      <c r="AS1817" s="3"/>
      <c r="AT1817" s="3"/>
      <c r="AU1817" s="3"/>
      <c r="AV1817" s="3"/>
      <c r="AW1817" s="3"/>
      <c r="AX1817" s="3"/>
      <c r="AY1817" s="3"/>
      <c r="AZ1817" s="3"/>
      <c r="BA1817" s="3"/>
      <c r="BB1817" s="3"/>
      <c r="BC1817" s="3"/>
      <c r="BD1817" s="3"/>
    </row>
    <row r="1818" spans="1:56" hidden="1">
      <c r="A1818" s="3"/>
      <c r="B1818" s="3"/>
      <c r="C1818" s="3"/>
      <c r="D1818" s="3"/>
      <c r="E1818" s="3"/>
      <c r="F1818" s="3"/>
      <c r="G1818" s="3"/>
      <c r="H1818" s="3"/>
      <c r="I1818" s="3"/>
      <c r="J1818" s="3"/>
      <c r="K1818" s="3"/>
      <c r="L1818" s="3"/>
      <c r="M1818" s="3"/>
      <c r="N1818" s="3"/>
      <c r="O1818" s="3"/>
      <c r="P1818" s="3"/>
      <c r="Q1818" s="3"/>
      <c r="R1818" s="3"/>
      <c r="S1818" s="3"/>
      <c r="T1818" s="3"/>
      <c r="U1818" s="3"/>
      <c r="V1818" s="3"/>
      <c r="W1818" s="3"/>
      <c r="X1818" s="3"/>
      <c r="Y1818" s="3"/>
      <c r="Z1818" s="3"/>
      <c r="AA1818" s="3"/>
      <c r="AB1818" s="3"/>
      <c r="AC1818" s="3"/>
      <c r="AD1818" s="3"/>
      <c r="AE1818" s="3"/>
      <c r="AF1818" s="3"/>
      <c r="AG1818" s="3"/>
      <c r="AH1818" s="3"/>
      <c r="AI1818" s="3"/>
      <c r="AJ1818" s="3"/>
      <c r="AK1818" s="3"/>
      <c r="AL1818" s="3"/>
      <c r="AM1818" s="3"/>
      <c r="AN1818" s="3"/>
      <c r="AO1818" s="3"/>
      <c r="AP1818" s="3"/>
      <c r="AQ1818" s="3"/>
      <c r="AR1818" s="3"/>
      <c r="AS1818" s="3"/>
      <c r="AT1818" s="3"/>
      <c r="AU1818" s="3"/>
      <c r="AV1818" s="3"/>
      <c r="AW1818" s="3"/>
      <c r="AX1818" s="3"/>
      <c r="AY1818" s="3"/>
      <c r="AZ1818" s="3"/>
      <c r="BA1818" s="3"/>
      <c r="BB1818" s="3"/>
      <c r="BC1818" s="3"/>
      <c r="BD1818" s="3"/>
    </row>
    <row r="1819" spans="1:56" hidden="1">
      <c r="A1819" s="3"/>
      <c r="B1819" s="3"/>
      <c r="C1819" s="3"/>
      <c r="D1819" s="3"/>
      <c r="E1819" s="3"/>
      <c r="F1819" s="3"/>
      <c r="G1819" s="3"/>
      <c r="H1819" s="3"/>
      <c r="I1819" s="3"/>
      <c r="J1819" s="3"/>
      <c r="K1819" s="3"/>
      <c r="L1819" s="3"/>
      <c r="M1819" s="3"/>
      <c r="N1819" s="3"/>
      <c r="O1819" s="3"/>
      <c r="P1819" s="3"/>
      <c r="Q1819" s="3"/>
      <c r="R1819" s="3"/>
      <c r="S1819" s="3"/>
      <c r="T1819" s="3"/>
      <c r="U1819" s="3"/>
      <c r="V1819" s="3"/>
      <c r="W1819" s="3"/>
      <c r="X1819" s="3"/>
      <c r="Y1819" s="3"/>
      <c r="Z1819" s="3"/>
      <c r="AA1819" s="3"/>
      <c r="AB1819" s="3"/>
      <c r="AC1819" s="3"/>
      <c r="AD1819" s="3"/>
      <c r="AE1819" s="3"/>
      <c r="AF1819" s="3"/>
      <c r="AG1819" s="3"/>
      <c r="AH1819" s="3"/>
      <c r="AI1819" s="3"/>
      <c r="AJ1819" s="3"/>
      <c r="AK1819" s="3"/>
      <c r="AL1819" s="3"/>
      <c r="AM1819" s="3"/>
      <c r="AN1819" s="3"/>
      <c r="AO1819" s="3"/>
      <c r="AP1819" s="3"/>
      <c r="AQ1819" s="3"/>
      <c r="AR1819" s="3"/>
      <c r="AS1819" s="3"/>
      <c r="AT1819" s="3"/>
      <c r="AU1819" s="3"/>
      <c r="AV1819" s="3"/>
      <c r="AW1819" s="3"/>
      <c r="AX1819" s="3"/>
      <c r="AY1819" s="3"/>
      <c r="AZ1819" s="3"/>
      <c r="BA1819" s="3"/>
      <c r="BB1819" s="3"/>
      <c r="BC1819" s="3"/>
      <c r="BD1819" s="3"/>
    </row>
    <row r="1820" spans="1:56" hidden="1">
      <c r="A1820" s="3"/>
      <c r="B1820" s="3"/>
      <c r="C1820" s="3"/>
      <c r="D1820" s="3"/>
      <c r="E1820" s="3"/>
      <c r="F1820" s="3"/>
      <c r="G1820" s="3"/>
      <c r="H1820" s="3"/>
      <c r="I1820" s="3"/>
      <c r="J1820" s="3"/>
      <c r="K1820" s="3"/>
      <c r="L1820" s="3"/>
      <c r="M1820" s="3"/>
      <c r="N1820" s="3"/>
      <c r="O1820" s="3"/>
      <c r="P1820" s="3"/>
      <c r="Q1820" s="3"/>
      <c r="R1820" s="3"/>
      <c r="S1820" s="3"/>
      <c r="T1820" s="3"/>
      <c r="U1820" s="3"/>
      <c r="V1820" s="3"/>
      <c r="W1820" s="3"/>
      <c r="X1820" s="3"/>
      <c r="Y1820" s="3"/>
      <c r="Z1820" s="3"/>
      <c r="AA1820" s="3"/>
      <c r="AB1820" s="3"/>
      <c r="AC1820" s="3"/>
      <c r="AD1820" s="3"/>
      <c r="AE1820" s="3"/>
      <c r="AF1820" s="3"/>
      <c r="AG1820" s="3"/>
      <c r="AH1820" s="3"/>
      <c r="AI1820" s="3"/>
      <c r="AJ1820" s="3"/>
      <c r="AK1820" s="3"/>
      <c r="AL1820" s="3"/>
      <c r="AM1820" s="3"/>
      <c r="AN1820" s="3"/>
      <c r="AO1820" s="3"/>
      <c r="AP1820" s="3"/>
      <c r="AQ1820" s="3"/>
      <c r="AR1820" s="3"/>
      <c r="AS1820" s="3"/>
      <c r="AT1820" s="3"/>
      <c r="AU1820" s="3"/>
      <c r="AV1820" s="3"/>
      <c r="AW1820" s="3"/>
      <c r="AX1820" s="3"/>
      <c r="AY1820" s="3"/>
      <c r="AZ1820" s="3"/>
      <c r="BA1820" s="3"/>
      <c r="BB1820" s="3"/>
      <c r="BC1820" s="3"/>
      <c r="BD1820" s="3"/>
    </row>
    <row r="1821" spans="1:56" hidden="1">
      <c r="A1821" s="3"/>
      <c r="B1821" s="3"/>
      <c r="C1821" s="3"/>
      <c r="D1821" s="3"/>
      <c r="E1821" s="3"/>
      <c r="F1821" s="3"/>
      <c r="G1821" s="3"/>
      <c r="H1821" s="3"/>
      <c r="I1821" s="3"/>
      <c r="J1821" s="3"/>
      <c r="K1821" s="3"/>
      <c r="L1821" s="3"/>
      <c r="M1821" s="3"/>
      <c r="N1821" s="3"/>
      <c r="O1821" s="3"/>
      <c r="P1821" s="3"/>
      <c r="Q1821" s="3"/>
      <c r="R1821" s="3"/>
      <c r="S1821" s="3"/>
      <c r="T1821" s="3"/>
      <c r="U1821" s="3"/>
      <c r="V1821" s="3"/>
      <c r="W1821" s="3"/>
      <c r="X1821" s="3"/>
      <c r="Y1821" s="3"/>
      <c r="Z1821" s="3"/>
      <c r="AA1821" s="3"/>
      <c r="AB1821" s="3"/>
      <c r="AC1821" s="3"/>
      <c r="AD1821" s="3"/>
      <c r="AE1821" s="3"/>
      <c r="AF1821" s="3"/>
      <c r="AG1821" s="3"/>
      <c r="AH1821" s="3"/>
      <c r="AI1821" s="3"/>
      <c r="AJ1821" s="3"/>
      <c r="AK1821" s="3"/>
      <c r="AL1821" s="3"/>
      <c r="AM1821" s="3"/>
      <c r="AN1821" s="3"/>
      <c r="AO1821" s="3"/>
      <c r="AP1821" s="3"/>
      <c r="AQ1821" s="3"/>
      <c r="AR1821" s="3"/>
      <c r="AS1821" s="3"/>
      <c r="AT1821" s="3"/>
      <c r="AU1821" s="3"/>
      <c r="AV1821" s="3"/>
      <c r="AW1821" s="3"/>
      <c r="AX1821" s="3"/>
      <c r="AY1821" s="3"/>
      <c r="AZ1821" s="3"/>
      <c r="BA1821" s="3"/>
      <c r="BB1821" s="3"/>
      <c r="BC1821" s="3"/>
      <c r="BD1821" s="3"/>
    </row>
    <row r="1822" spans="1:56" hidden="1">
      <c r="A1822" s="3"/>
      <c r="B1822" s="3"/>
      <c r="C1822" s="3"/>
      <c r="D1822" s="3"/>
      <c r="E1822" s="3"/>
      <c r="F1822" s="3"/>
      <c r="G1822" s="3"/>
      <c r="H1822" s="3"/>
      <c r="I1822" s="3"/>
      <c r="J1822" s="3"/>
      <c r="K1822" s="3"/>
      <c r="L1822" s="3"/>
      <c r="M1822" s="3"/>
      <c r="N1822" s="3"/>
      <c r="O1822" s="3"/>
      <c r="P1822" s="3"/>
      <c r="Q1822" s="3"/>
      <c r="R1822" s="3"/>
      <c r="S1822" s="3"/>
      <c r="T1822" s="3"/>
      <c r="U1822" s="3"/>
      <c r="V1822" s="3"/>
      <c r="W1822" s="3"/>
      <c r="X1822" s="3"/>
      <c r="Y1822" s="3"/>
      <c r="Z1822" s="3"/>
      <c r="AA1822" s="3"/>
      <c r="AB1822" s="3"/>
      <c r="AC1822" s="3"/>
      <c r="AD1822" s="3"/>
      <c r="AE1822" s="3"/>
      <c r="AF1822" s="3"/>
      <c r="AG1822" s="3"/>
      <c r="AH1822" s="3"/>
      <c r="AI1822" s="3"/>
      <c r="AJ1822" s="3"/>
      <c r="AK1822" s="3"/>
      <c r="AL1822" s="3"/>
      <c r="AM1822" s="3"/>
      <c r="AN1822" s="3"/>
      <c r="AO1822" s="3"/>
      <c r="AP1822" s="3"/>
      <c r="AQ1822" s="3"/>
      <c r="AR1822" s="3"/>
      <c r="AS1822" s="3"/>
      <c r="AT1822" s="3"/>
      <c r="AU1822" s="3"/>
      <c r="AV1822" s="3"/>
      <c r="AW1822" s="3"/>
      <c r="AX1822" s="3"/>
      <c r="AY1822" s="3"/>
      <c r="AZ1822" s="3"/>
      <c r="BA1822" s="3"/>
      <c r="BB1822" s="3"/>
      <c r="BC1822" s="3"/>
      <c r="BD1822" s="3"/>
    </row>
    <row r="1823" spans="1:56" hidden="1">
      <c r="A1823" s="3"/>
      <c r="B1823" s="3"/>
      <c r="C1823" s="3"/>
      <c r="D1823" s="3"/>
      <c r="E1823" s="3"/>
      <c r="F1823" s="3"/>
      <c r="G1823" s="3"/>
      <c r="H1823" s="3"/>
      <c r="I1823" s="3"/>
      <c r="J1823" s="3"/>
      <c r="K1823" s="3"/>
      <c r="L1823" s="3"/>
      <c r="M1823" s="3"/>
      <c r="N1823" s="3"/>
      <c r="O1823" s="3"/>
      <c r="P1823" s="3"/>
      <c r="Q1823" s="3"/>
      <c r="R1823" s="3"/>
      <c r="S1823" s="3"/>
      <c r="T1823" s="3"/>
      <c r="U1823" s="3"/>
      <c r="V1823" s="3"/>
      <c r="W1823" s="3"/>
      <c r="X1823" s="3"/>
      <c r="Y1823" s="3"/>
      <c r="Z1823" s="3"/>
      <c r="AA1823" s="3"/>
      <c r="AB1823" s="3"/>
      <c r="AC1823" s="3"/>
      <c r="AD1823" s="3"/>
      <c r="AE1823" s="3"/>
      <c r="AF1823" s="3"/>
      <c r="AG1823" s="3"/>
      <c r="AH1823" s="3"/>
      <c r="AI1823" s="3"/>
      <c r="AJ1823" s="3"/>
      <c r="AK1823" s="3"/>
      <c r="AL1823" s="3"/>
      <c r="AM1823" s="3"/>
      <c r="AN1823" s="3"/>
      <c r="AO1823" s="3"/>
      <c r="AP1823" s="3"/>
      <c r="AQ1823" s="3"/>
      <c r="AR1823" s="3"/>
      <c r="AS1823" s="3"/>
      <c r="AT1823" s="3"/>
      <c r="AU1823" s="3"/>
      <c r="AV1823" s="3"/>
      <c r="AW1823" s="3"/>
      <c r="AX1823" s="3"/>
      <c r="AY1823" s="3"/>
      <c r="AZ1823" s="3"/>
      <c r="BA1823" s="3"/>
      <c r="BB1823" s="3"/>
      <c r="BC1823" s="3"/>
      <c r="BD1823" s="3"/>
    </row>
    <row r="1824" spans="1:56" hidden="1">
      <c r="A1824" s="3"/>
      <c r="B1824" s="3"/>
      <c r="C1824" s="3"/>
      <c r="D1824" s="3"/>
      <c r="E1824" s="3"/>
      <c r="F1824" s="3"/>
      <c r="G1824" s="3"/>
      <c r="H1824" s="3"/>
      <c r="I1824" s="3"/>
      <c r="J1824" s="3"/>
      <c r="K1824" s="3"/>
      <c r="L1824" s="3"/>
      <c r="M1824" s="3"/>
      <c r="N1824" s="3"/>
      <c r="O1824" s="3"/>
      <c r="P1824" s="3"/>
      <c r="Q1824" s="3"/>
      <c r="R1824" s="3"/>
      <c r="S1824" s="3"/>
      <c r="T1824" s="3"/>
      <c r="U1824" s="3"/>
      <c r="V1824" s="3"/>
      <c r="W1824" s="3"/>
      <c r="X1824" s="3"/>
      <c r="Y1824" s="3"/>
      <c r="Z1824" s="3"/>
      <c r="AA1824" s="3"/>
      <c r="AB1824" s="3"/>
      <c r="AC1824" s="3"/>
      <c r="AD1824" s="3"/>
      <c r="AE1824" s="3"/>
      <c r="AF1824" s="3"/>
      <c r="AG1824" s="3"/>
      <c r="AH1824" s="3"/>
      <c r="AI1824" s="3"/>
      <c r="AJ1824" s="3"/>
      <c r="AK1824" s="3"/>
      <c r="AL1824" s="3"/>
      <c r="AM1824" s="3"/>
      <c r="AN1824" s="3"/>
      <c r="AO1824" s="3"/>
      <c r="AP1824" s="3"/>
      <c r="AQ1824" s="3"/>
      <c r="AR1824" s="3"/>
      <c r="AS1824" s="3"/>
      <c r="AT1824" s="3"/>
      <c r="AU1824" s="3"/>
      <c r="AV1824" s="3"/>
      <c r="AW1824" s="3"/>
      <c r="AX1824" s="3"/>
      <c r="AY1824" s="3"/>
      <c r="AZ1824" s="3"/>
      <c r="BA1824" s="3"/>
      <c r="BB1824" s="3"/>
      <c r="BC1824" s="3"/>
      <c r="BD1824" s="3"/>
    </row>
    <row r="1825" spans="1:56" hidden="1">
      <c r="A1825" s="3"/>
      <c r="B1825" s="3"/>
      <c r="C1825" s="3"/>
      <c r="D1825" s="3"/>
      <c r="E1825" s="3"/>
      <c r="F1825" s="3"/>
      <c r="G1825" s="3"/>
      <c r="H1825" s="3"/>
      <c r="I1825" s="3"/>
      <c r="J1825" s="3"/>
      <c r="K1825" s="3"/>
      <c r="L1825" s="3"/>
      <c r="M1825" s="3"/>
      <c r="N1825" s="3"/>
      <c r="O1825" s="3"/>
      <c r="P1825" s="3"/>
      <c r="Q1825" s="3"/>
      <c r="R1825" s="3"/>
      <c r="S1825" s="3"/>
      <c r="T1825" s="3"/>
      <c r="U1825" s="3"/>
      <c r="V1825" s="3"/>
      <c r="W1825" s="3"/>
      <c r="X1825" s="3"/>
      <c r="Y1825" s="3"/>
      <c r="Z1825" s="3"/>
      <c r="AA1825" s="3"/>
      <c r="AB1825" s="3"/>
      <c r="AC1825" s="3"/>
      <c r="AD1825" s="3"/>
      <c r="AE1825" s="3"/>
      <c r="AF1825" s="3"/>
      <c r="AG1825" s="3"/>
      <c r="AH1825" s="3"/>
      <c r="AI1825" s="3"/>
      <c r="AJ1825" s="3"/>
      <c r="AK1825" s="3"/>
      <c r="AL1825" s="3"/>
      <c r="AM1825" s="3"/>
      <c r="AN1825" s="3"/>
      <c r="AO1825" s="3"/>
      <c r="AP1825" s="3"/>
      <c r="AQ1825" s="3"/>
      <c r="AR1825" s="3"/>
      <c r="AS1825" s="3"/>
      <c r="AT1825" s="3"/>
      <c r="AU1825" s="3"/>
      <c r="AV1825" s="3"/>
      <c r="AW1825" s="3"/>
      <c r="AX1825" s="3"/>
      <c r="AY1825" s="3"/>
      <c r="AZ1825" s="3"/>
      <c r="BA1825" s="3"/>
      <c r="BB1825" s="3"/>
      <c r="BC1825" s="3"/>
      <c r="BD1825" s="3"/>
    </row>
    <row r="1826" spans="1:56" hidden="1">
      <c r="A1826" s="3"/>
      <c r="B1826" s="3"/>
      <c r="C1826" s="3"/>
      <c r="D1826" s="3"/>
      <c r="E1826" s="3"/>
      <c r="F1826" s="3"/>
      <c r="G1826" s="3"/>
      <c r="H1826" s="3"/>
      <c r="I1826" s="3"/>
      <c r="J1826" s="3"/>
      <c r="K1826" s="3"/>
      <c r="L1826" s="3"/>
      <c r="M1826" s="3"/>
      <c r="N1826" s="3"/>
      <c r="O1826" s="3"/>
      <c r="P1826" s="3"/>
      <c r="Q1826" s="3"/>
      <c r="R1826" s="3"/>
      <c r="S1826" s="3"/>
      <c r="T1826" s="3"/>
      <c r="U1826" s="3"/>
      <c r="V1826" s="3"/>
      <c r="W1826" s="3"/>
      <c r="X1826" s="3"/>
      <c r="Y1826" s="3"/>
      <c r="Z1826" s="3"/>
      <c r="AA1826" s="3"/>
      <c r="AB1826" s="3"/>
      <c r="AC1826" s="3"/>
      <c r="AD1826" s="3"/>
      <c r="AE1826" s="3"/>
      <c r="AF1826" s="3"/>
      <c r="AG1826" s="3"/>
      <c r="AH1826" s="3"/>
      <c r="AI1826" s="3"/>
      <c r="AJ1826" s="3"/>
      <c r="AK1826" s="3"/>
      <c r="AL1826" s="3"/>
      <c r="AM1826" s="3"/>
      <c r="AN1826" s="3"/>
      <c r="AO1826" s="3"/>
      <c r="AP1826" s="3"/>
      <c r="AQ1826" s="3"/>
      <c r="AR1826" s="3"/>
      <c r="AS1826" s="3"/>
      <c r="AT1826" s="3"/>
      <c r="AU1826" s="3"/>
      <c r="AV1826" s="3"/>
      <c r="AW1826" s="3"/>
      <c r="AX1826" s="3"/>
      <c r="AY1826" s="3"/>
      <c r="AZ1826" s="3"/>
      <c r="BA1826" s="3"/>
      <c r="BB1826" s="3"/>
      <c r="BC1826" s="3"/>
      <c r="BD1826" s="3"/>
    </row>
    <row r="1827" spans="1:56" hidden="1">
      <c r="A1827" s="3"/>
      <c r="B1827" s="3"/>
      <c r="C1827" s="3"/>
      <c r="D1827" s="3"/>
      <c r="E1827" s="3"/>
      <c r="F1827" s="3"/>
      <c r="G1827" s="3"/>
      <c r="H1827" s="3"/>
      <c r="I1827" s="3"/>
      <c r="J1827" s="3"/>
      <c r="K1827" s="3"/>
      <c r="L1827" s="3"/>
      <c r="M1827" s="3"/>
      <c r="N1827" s="3"/>
      <c r="O1827" s="3"/>
      <c r="P1827" s="3"/>
      <c r="Q1827" s="3"/>
      <c r="R1827" s="3"/>
      <c r="S1827" s="3"/>
      <c r="T1827" s="3"/>
      <c r="U1827" s="3"/>
      <c r="V1827" s="3"/>
      <c r="W1827" s="3"/>
      <c r="X1827" s="3"/>
      <c r="Y1827" s="3"/>
      <c r="Z1827" s="3"/>
      <c r="AA1827" s="3"/>
      <c r="AB1827" s="3"/>
      <c r="AC1827" s="3"/>
      <c r="AD1827" s="3"/>
      <c r="AE1827" s="3"/>
      <c r="AF1827" s="3"/>
      <c r="AG1827" s="3"/>
      <c r="AH1827" s="3"/>
      <c r="AI1827" s="3"/>
      <c r="AJ1827" s="3"/>
      <c r="AK1827" s="3"/>
      <c r="AL1827" s="3"/>
      <c r="AM1827" s="3"/>
      <c r="AN1827" s="3"/>
      <c r="AO1827" s="3"/>
      <c r="AP1827" s="3"/>
      <c r="AQ1827" s="3"/>
      <c r="AR1827" s="3"/>
      <c r="AS1827" s="3"/>
      <c r="AT1827" s="3"/>
      <c r="AU1827" s="3"/>
      <c r="AV1827" s="3"/>
      <c r="AW1827" s="3"/>
      <c r="AX1827" s="3"/>
      <c r="AY1827" s="3"/>
      <c r="AZ1827" s="3"/>
      <c r="BA1827" s="3"/>
      <c r="BB1827" s="3"/>
      <c r="BC1827" s="3"/>
      <c r="BD1827" s="3"/>
    </row>
    <row r="1828" spans="1:56" hidden="1">
      <c r="A1828" s="3"/>
      <c r="B1828" s="3"/>
      <c r="C1828" s="3"/>
      <c r="D1828" s="3"/>
      <c r="E1828" s="3"/>
      <c r="F1828" s="3"/>
      <c r="G1828" s="3"/>
      <c r="H1828" s="3"/>
      <c r="I1828" s="3"/>
      <c r="J1828" s="3"/>
      <c r="K1828" s="3"/>
      <c r="L1828" s="3"/>
      <c r="M1828" s="3"/>
      <c r="N1828" s="3"/>
      <c r="O1828" s="3"/>
      <c r="P1828" s="3"/>
      <c r="Q1828" s="3"/>
      <c r="R1828" s="3"/>
      <c r="S1828" s="3"/>
      <c r="T1828" s="3"/>
      <c r="U1828" s="3"/>
      <c r="V1828" s="3"/>
      <c r="W1828" s="3"/>
      <c r="X1828" s="3"/>
      <c r="Y1828" s="3"/>
      <c r="Z1828" s="3"/>
      <c r="AA1828" s="3"/>
      <c r="AB1828" s="3"/>
      <c r="AC1828" s="3"/>
      <c r="AD1828" s="3"/>
      <c r="AE1828" s="3"/>
      <c r="AF1828" s="3"/>
      <c r="AG1828" s="3"/>
      <c r="AH1828" s="3"/>
      <c r="AI1828" s="3"/>
      <c r="AJ1828" s="3"/>
      <c r="AK1828" s="3"/>
      <c r="AL1828" s="3"/>
      <c r="AM1828" s="3"/>
      <c r="AN1828" s="3"/>
      <c r="AO1828" s="3"/>
      <c r="AP1828" s="3"/>
      <c r="AQ1828" s="3"/>
      <c r="AR1828" s="3"/>
      <c r="AS1828" s="3"/>
      <c r="AT1828" s="3"/>
      <c r="AU1828" s="3"/>
      <c r="AV1828" s="3"/>
      <c r="AW1828" s="3"/>
      <c r="AX1828" s="3"/>
      <c r="AY1828" s="3"/>
      <c r="AZ1828" s="3"/>
      <c r="BA1828" s="3"/>
      <c r="BB1828" s="3"/>
      <c r="BC1828" s="3"/>
      <c r="BD1828" s="3"/>
    </row>
    <row r="1829" spans="1:56" hidden="1">
      <c r="A1829" s="3"/>
      <c r="B1829" s="3"/>
      <c r="C1829" s="3"/>
      <c r="D1829" s="3"/>
      <c r="E1829" s="3"/>
      <c r="F1829" s="3"/>
      <c r="G1829" s="3"/>
      <c r="H1829" s="3"/>
      <c r="I1829" s="3"/>
      <c r="J1829" s="3"/>
      <c r="K1829" s="3"/>
      <c r="L1829" s="3"/>
      <c r="M1829" s="3"/>
      <c r="N1829" s="3"/>
      <c r="O1829" s="3"/>
      <c r="P1829" s="3"/>
      <c r="Q1829" s="3"/>
      <c r="R1829" s="3"/>
      <c r="S1829" s="3"/>
      <c r="T1829" s="3"/>
      <c r="U1829" s="3"/>
      <c r="V1829" s="3"/>
      <c r="W1829" s="3"/>
      <c r="X1829" s="3"/>
      <c r="Y1829" s="3"/>
      <c r="Z1829" s="3"/>
      <c r="AA1829" s="3"/>
      <c r="AB1829" s="3"/>
      <c r="AC1829" s="3"/>
      <c r="AD1829" s="3"/>
      <c r="AE1829" s="3"/>
      <c r="AF1829" s="3"/>
      <c r="AG1829" s="3"/>
      <c r="AH1829" s="3"/>
      <c r="AI1829" s="3"/>
      <c r="AJ1829" s="3"/>
      <c r="AK1829" s="3"/>
      <c r="AL1829" s="3"/>
      <c r="AM1829" s="3"/>
      <c r="AN1829" s="3"/>
      <c r="AO1829" s="3"/>
      <c r="AP1829" s="3"/>
      <c r="AQ1829" s="3"/>
      <c r="AR1829" s="3"/>
      <c r="AS1829" s="3"/>
      <c r="AT1829" s="3"/>
      <c r="AU1829" s="3"/>
      <c r="AV1829" s="3"/>
      <c r="AW1829" s="3"/>
      <c r="AX1829" s="3"/>
      <c r="AY1829" s="3"/>
      <c r="AZ1829" s="3"/>
      <c r="BA1829" s="3"/>
      <c r="BB1829" s="3"/>
      <c r="BC1829" s="3"/>
      <c r="BD1829" s="3"/>
    </row>
    <row r="1830" spans="1:56" hidden="1">
      <c r="A1830" s="3"/>
      <c r="B1830" s="3"/>
      <c r="C1830" s="3"/>
      <c r="D1830" s="3"/>
      <c r="E1830" s="3"/>
      <c r="F1830" s="3"/>
      <c r="G1830" s="3"/>
      <c r="H1830" s="3"/>
      <c r="I1830" s="3"/>
      <c r="J1830" s="3"/>
      <c r="K1830" s="3"/>
      <c r="L1830" s="3"/>
      <c r="M1830" s="3"/>
      <c r="N1830" s="3"/>
      <c r="O1830" s="3"/>
      <c r="P1830" s="3"/>
      <c r="Q1830" s="3"/>
      <c r="R1830" s="3"/>
      <c r="S1830" s="3"/>
      <c r="T1830" s="3"/>
      <c r="U1830" s="3"/>
      <c r="V1830" s="3"/>
      <c r="W1830" s="3"/>
      <c r="X1830" s="3"/>
      <c r="Y1830" s="3"/>
      <c r="Z1830" s="3"/>
      <c r="AA1830" s="3"/>
      <c r="AB1830" s="3"/>
      <c r="AC1830" s="3"/>
      <c r="AD1830" s="3"/>
      <c r="AE1830" s="3"/>
      <c r="AF1830" s="3"/>
      <c r="AG1830" s="3"/>
      <c r="AH1830" s="3"/>
      <c r="AI1830" s="3"/>
      <c r="AJ1830" s="3"/>
      <c r="AK1830" s="3"/>
      <c r="AL1830" s="3"/>
      <c r="AM1830" s="3"/>
      <c r="AN1830" s="3"/>
      <c r="AO1830" s="3"/>
      <c r="AP1830" s="3"/>
      <c r="AQ1830" s="3"/>
      <c r="AR1830" s="3"/>
      <c r="AS1830" s="3"/>
      <c r="AT1830" s="3"/>
      <c r="AU1830" s="3"/>
      <c r="AV1830" s="3"/>
      <c r="AW1830" s="3"/>
      <c r="AX1830" s="3"/>
      <c r="AY1830" s="3"/>
      <c r="AZ1830" s="3"/>
      <c r="BA1830" s="3"/>
      <c r="BB1830" s="3"/>
      <c r="BC1830" s="3"/>
      <c r="BD1830" s="3"/>
    </row>
    <row r="1831" spans="1:56" hidden="1">
      <c r="A1831" s="3"/>
      <c r="B1831" s="3"/>
      <c r="C1831" s="3"/>
      <c r="D1831" s="3"/>
      <c r="E1831" s="3"/>
      <c r="F1831" s="3"/>
      <c r="G1831" s="3"/>
      <c r="H1831" s="3"/>
      <c r="I1831" s="3"/>
      <c r="J1831" s="3"/>
      <c r="K1831" s="3"/>
      <c r="L1831" s="3"/>
      <c r="M1831" s="3"/>
      <c r="N1831" s="3"/>
      <c r="O1831" s="3"/>
      <c r="P1831" s="3"/>
      <c r="Q1831" s="3"/>
      <c r="R1831" s="3"/>
      <c r="S1831" s="3"/>
      <c r="T1831" s="3"/>
      <c r="U1831" s="3"/>
      <c r="V1831" s="3"/>
      <c r="W1831" s="3"/>
      <c r="X1831" s="3"/>
      <c r="Y1831" s="3"/>
      <c r="Z1831" s="3"/>
      <c r="AA1831" s="3"/>
      <c r="AB1831" s="3"/>
      <c r="AC1831" s="3"/>
      <c r="AD1831" s="3"/>
      <c r="AE1831" s="3"/>
      <c r="AF1831" s="3"/>
      <c r="AG1831" s="3"/>
      <c r="AH1831" s="3"/>
      <c r="AI1831" s="3"/>
      <c r="AJ1831" s="3"/>
      <c r="AK1831" s="3"/>
      <c r="AL1831" s="3"/>
      <c r="AM1831" s="3"/>
      <c r="AN1831" s="3"/>
      <c r="AO1831" s="3"/>
      <c r="AP1831" s="3"/>
      <c r="AQ1831" s="3"/>
      <c r="AR1831" s="3"/>
      <c r="AS1831" s="3"/>
      <c r="AT1831" s="3"/>
      <c r="AU1831" s="3"/>
      <c r="AV1831" s="3"/>
      <c r="AW1831" s="3"/>
      <c r="AX1831" s="3"/>
      <c r="AY1831" s="3"/>
      <c r="AZ1831" s="3"/>
      <c r="BA1831" s="3"/>
      <c r="BB1831" s="3"/>
      <c r="BC1831" s="3"/>
      <c r="BD1831" s="3"/>
    </row>
    <row r="1832" spans="1:56" hidden="1">
      <c r="A1832" s="3"/>
      <c r="B1832" s="3"/>
      <c r="C1832" s="3"/>
      <c r="D1832" s="3"/>
      <c r="E1832" s="3"/>
      <c r="F1832" s="3"/>
      <c r="G1832" s="3"/>
      <c r="H1832" s="3"/>
      <c r="I1832" s="3"/>
      <c r="J1832" s="3"/>
      <c r="K1832" s="3"/>
      <c r="L1832" s="3"/>
      <c r="M1832" s="3"/>
      <c r="N1832" s="3"/>
      <c r="O1832" s="3"/>
      <c r="P1832" s="3"/>
      <c r="Q1832" s="3"/>
      <c r="R1832" s="3"/>
      <c r="S1832" s="3"/>
      <c r="T1832" s="3"/>
      <c r="U1832" s="3"/>
      <c r="V1832" s="3"/>
      <c r="W1832" s="3"/>
      <c r="X1832" s="3"/>
      <c r="Y1832" s="3"/>
      <c r="Z1832" s="3"/>
      <c r="AA1832" s="3"/>
      <c r="AB1832" s="3"/>
      <c r="AC1832" s="3"/>
      <c r="AD1832" s="3"/>
      <c r="AE1832" s="3"/>
      <c r="AF1832" s="3"/>
      <c r="AG1832" s="3"/>
      <c r="AH1832" s="3"/>
      <c r="AI1832" s="3"/>
      <c r="AJ1832" s="3"/>
      <c r="AK1832" s="3"/>
      <c r="AL1832" s="3"/>
      <c r="AM1832" s="3"/>
      <c r="AN1832" s="3"/>
      <c r="AO1832" s="3"/>
      <c r="AP1832" s="3"/>
      <c r="AQ1832" s="3"/>
      <c r="AR1832" s="3"/>
      <c r="AS1832" s="3"/>
      <c r="AT1832" s="3"/>
      <c r="AU1832" s="3"/>
      <c r="AV1832" s="3"/>
      <c r="AW1832" s="3"/>
      <c r="AX1832" s="3"/>
      <c r="AY1832" s="3"/>
      <c r="AZ1832" s="3"/>
      <c r="BA1832" s="3"/>
      <c r="BB1832" s="3"/>
      <c r="BC1832" s="3"/>
      <c r="BD1832" s="3"/>
    </row>
    <row r="1833" spans="1:56" hidden="1">
      <c r="A1833" s="3"/>
      <c r="B1833" s="3"/>
      <c r="C1833" s="3"/>
      <c r="D1833" s="3"/>
      <c r="E1833" s="3"/>
      <c r="F1833" s="3"/>
      <c r="G1833" s="3"/>
      <c r="H1833" s="3"/>
      <c r="I1833" s="3"/>
      <c r="J1833" s="3"/>
      <c r="K1833" s="3"/>
      <c r="L1833" s="3"/>
      <c r="M1833" s="3"/>
      <c r="N1833" s="3"/>
      <c r="O1833" s="3"/>
      <c r="P1833" s="3"/>
      <c r="Q1833" s="3"/>
      <c r="R1833" s="3"/>
      <c r="S1833" s="3"/>
      <c r="T1833" s="3"/>
      <c r="U1833" s="3"/>
      <c r="V1833" s="3"/>
      <c r="W1833" s="3"/>
      <c r="X1833" s="3"/>
      <c r="Y1833" s="3"/>
      <c r="Z1833" s="3"/>
      <c r="AA1833" s="3"/>
      <c r="AB1833" s="3"/>
      <c r="AC1833" s="3"/>
      <c r="AD1833" s="3"/>
      <c r="AE1833" s="3"/>
      <c r="AF1833" s="3"/>
      <c r="AG1833" s="3"/>
      <c r="AH1833" s="3"/>
      <c r="AI1833" s="3"/>
      <c r="AJ1833" s="3"/>
      <c r="AK1833" s="3"/>
      <c r="AL1833" s="3"/>
      <c r="AM1833" s="3"/>
      <c r="AN1833" s="3"/>
      <c r="AO1833" s="3"/>
      <c r="AP1833" s="3"/>
      <c r="AQ1833" s="3"/>
      <c r="AR1833" s="3"/>
      <c r="AS1833" s="3"/>
      <c r="AT1833" s="3"/>
      <c r="AU1833" s="3"/>
      <c r="AV1833" s="3"/>
      <c r="AW1833" s="3"/>
      <c r="AX1833" s="3"/>
      <c r="AY1833" s="3"/>
      <c r="AZ1833" s="3"/>
      <c r="BA1833" s="3"/>
      <c r="BB1833" s="3"/>
      <c r="BC1833" s="3"/>
      <c r="BD1833" s="3"/>
    </row>
    <row r="1834" spans="1:56" hidden="1">
      <c r="A1834" s="3"/>
      <c r="B1834" s="3"/>
      <c r="C1834" s="3"/>
      <c r="D1834" s="3"/>
      <c r="E1834" s="3"/>
      <c r="F1834" s="3"/>
      <c r="G1834" s="3"/>
      <c r="H1834" s="3"/>
      <c r="I1834" s="3"/>
      <c r="J1834" s="3"/>
      <c r="K1834" s="3"/>
      <c r="L1834" s="3"/>
      <c r="M1834" s="3"/>
      <c r="N1834" s="3"/>
      <c r="O1834" s="3"/>
      <c r="P1834" s="3"/>
      <c r="Q1834" s="3"/>
      <c r="R1834" s="3"/>
      <c r="S1834" s="3"/>
      <c r="T1834" s="3"/>
      <c r="U1834" s="3"/>
      <c r="V1834" s="3"/>
      <c r="W1834" s="3"/>
      <c r="X1834" s="3"/>
      <c r="Y1834" s="3"/>
      <c r="Z1834" s="3"/>
      <c r="AA1834" s="3"/>
      <c r="AB1834" s="3"/>
      <c r="AC1834" s="3"/>
      <c r="AD1834" s="3"/>
      <c r="AE1834" s="3"/>
      <c r="AF1834" s="3"/>
      <c r="AG1834" s="3"/>
      <c r="AH1834" s="3"/>
      <c r="AI1834" s="3"/>
      <c r="AJ1834" s="3"/>
      <c r="AK1834" s="3"/>
      <c r="AL1834" s="3"/>
      <c r="AM1834" s="3"/>
      <c r="AN1834" s="3"/>
      <c r="AO1834" s="3"/>
      <c r="AP1834" s="3"/>
      <c r="AQ1834" s="3"/>
      <c r="AR1834" s="3"/>
      <c r="AS1834" s="3"/>
      <c r="AT1834" s="3"/>
      <c r="AU1834" s="3"/>
      <c r="AV1834" s="3"/>
      <c r="AW1834" s="3"/>
      <c r="AX1834" s="3"/>
      <c r="AY1834" s="3"/>
      <c r="AZ1834" s="3"/>
      <c r="BA1834" s="3"/>
      <c r="BB1834" s="3"/>
      <c r="BC1834" s="3"/>
      <c r="BD1834" s="3"/>
    </row>
    <row r="1835" spans="1:56" hidden="1">
      <c r="A1835" s="3"/>
      <c r="B1835" s="3"/>
      <c r="C1835" s="3"/>
      <c r="D1835" s="3"/>
      <c r="E1835" s="3"/>
      <c r="F1835" s="3"/>
      <c r="G1835" s="3"/>
      <c r="H1835" s="3"/>
      <c r="I1835" s="3"/>
      <c r="J1835" s="3"/>
      <c r="K1835" s="3"/>
      <c r="L1835" s="3"/>
      <c r="M1835" s="3"/>
      <c r="N1835" s="3"/>
      <c r="O1835" s="3"/>
      <c r="P1835" s="3"/>
      <c r="Q1835" s="3"/>
      <c r="R1835" s="3"/>
      <c r="S1835" s="3"/>
      <c r="T1835" s="3"/>
      <c r="U1835" s="3"/>
      <c r="V1835" s="3"/>
      <c r="W1835" s="3"/>
      <c r="X1835" s="3"/>
      <c r="Y1835" s="3"/>
      <c r="Z1835" s="3"/>
      <c r="AA1835" s="3"/>
      <c r="AB1835" s="3"/>
      <c r="AC1835" s="3"/>
      <c r="AD1835" s="3"/>
      <c r="AE1835" s="3"/>
      <c r="AF1835" s="3"/>
      <c r="AG1835" s="3"/>
      <c r="AH1835" s="3"/>
      <c r="AI1835" s="3"/>
      <c r="AJ1835" s="3"/>
      <c r="AK1835" s="3"/>
      <c r="AL1835" s="3"/>
      <c r="AM1835" s="3"/>
      <c r="AN1835" s="3"/>
      <c r="AO1835" s="3"/>
      <c r="AP1835" s="3"/>
      <c r="AQ1835" s="3"/>
      <c r="AR1835" s="3"/>
      <c r="AS1835" s="3"/>
      <c r="AT1835" s="3"/>
      <c r="AU1835" s="3"/>
      <c r="AV1835" s="3"/>
      <c r="AW1835" s="3"/>
      <c r="AX1835" s="3"/>
      <c r="AY1835" s="3"/>
      <c r="AZ1835" s="3"/>
      <c r="BA1835" s="3"/>
      <c r="BB1835" s="3"/>
      <c r="BC1835" s="3"/>
      <c r="BD1835" s="3"/>
    </row>
    <row r="1836" spans="1:56" hidden="1">
      <c r="A1836" s="3"/>
      <c r="B1836" s="3"/>
      <c r="C1836" s="3"/>
      <c r="D1836" s="3"/>
      <c r="E1836" s="3"/>
      <c r="F1836" s="3"/>
      <c r="G1836" s="3"/>
      <c r="H1836" s="3"/>
      <c r="I1836" s="3"/>
      <c r="J1836" s="3"/>
      <c r="K1836" s="3"/>
      <c r="L1836" s="3"/>
      <c r="M1836" s="3"/>
      <c r="N1836" s="3"/>
      <c r="O1836" s="3"/>
      <c r="P1836" s="3"/>
      <c r="Q1836" s="3"/>
      <c r="R1836" s="3"/>
      <c r="S1836" s="3"/>
      <c r="T1836" s="3"/>
      <c r="U1836" s="3"/>
      <c r="V1836" s="3"/>
      <c r="W1836" s="3"/>
      <c r="X1836" s="3"/>
      <c r="Y1836" s="3"/>
      <c r="Z1836" s="3"/>
      <c r="AA1836" s="3"/>
      <c r="AB1836" s="3"/>
      <c r="AC1836" s="3"/>
      <c r="AD1836" s="3"/>
      <c r="AE1836" s="3"/>
      <c r="AF1836" s="3"/>
      <c r="AG1836" s="3"/>
      <c r="AH1836" s="3"/>
      <c r="AI1836" s="3"/>
      <c r="AJ1836" s="3"/>
      <c r="AK1836" s="3"/>
      <c r="AL1836" s="3"/>
      <c r="AM1836" s="3"/>
      <c r="AN1836" s="3"/>
      <c r="AO1836" s="3"/>
      <c r="AP1836" s="3"/>
      <c r="AQ1836" s="3"/>
      <c r="AR1836" s="3"/>
      <c r="AS1836" s="3"/>
      <c r="AT1836" s="3"/>
      <c r="AU1836" s="3"/>
      <c r="AV1836" s="3"/>
      <c r="AW1836" s="3"/>
      <c r="AX1836" s="3"/>
      <c r="AY1836" s="3"/>
      <c r="AZ1836" s="3"/>
      <c r="BA1836" s="3"/>
      <c r="BB1836" s="3"/>
      <c r="BC1836" s="3"/>
      <c r="BD1836" s="3"/>
    </row>
    <row r="1837" spans="1:56" hidden="1">
      <c r="A1837" s="3"/>
      <c r="B1837" s="3"/>
      <c r="C1837" s="3"/>
      <c r="D1837" s="3"/>
      <c r="E1837" s="3"/>
      <c r="F1837" s="3"/>
      <c r="G1837" s="3"/>
      <c r="H1837" s="3"/>
      <c r="I1837" s="3"/>
      <c r="J1837" s="3"/>
      <c r="K1837" s="3"/>
      <c r="L1837" s="3"/>
      <c r="M1837" s="3"/>
      <c r="N1837" s="3"/>
      <c r="O1837" s="3"/>
      <c r="P1837" s="3"/>
      <c r="Q1837" s="3"/>
      <c r="R1837" s="3"/>
      <c r="S1837" s="3"/>
      <c r="T1837" s="3"/>
      <c r="U1837" s="3"/>
      <c r="V1837" s="3"/>
      <c r="W1837" s="3"/>
      <c r="X1837" s="3"/>
      <c r="Y1837" s="3"/>
      <c r="Z1837" s="3"/>
      <c r="AA1837" s="3"/>
      <c r="AB1837" s="3"/>
      <c r="AC1837" s="3"/>
      <c r="AD1837" s="3"/>
      <c r="AE1837" s="3"/>
      <c r="AF1837" s="3"/>
      <c r="AG1837" s="3"/>
      <c r="AH1837" s="3"/>
      <c r="AI1837" s="3"/>
      <c r="AJ1837" s="3"/>
      <c r="AK1837" s="3"/>
      <c r="AL1837" s="3"/>
      <c r="AM1837" s="3"/>
      <c r="AN1837" s="3"/>
      <c r="AO1837" s="3"/>
      <c r="AP1837" s="3"/>
      <c r="AQ1837" s="3"/>
      <c r="AR1837" s="3"/>
      <c r="AS1837" s="3"/>
      <c r="AT1837" s="3"/>
      <c r="AU1837" s="3"/>
      <c r="AV1837" s="3"/>
      <c r="AW1837" s="3"/>
      <c r="AX1837" s="3"/>
      <c r="AY1837" s="3"/>
      <c r="AZ1837" s="3"/>
      <c r="BA1837" s="3"/>
      <c r="BB1837" s="3"/>
      <c r="BC1837" s="3"/>
      <c r="BD1837" s="3"/>
    </row>
    <row r="1838" spans="1:56" hidden="1">
      <c r="A1838" s="3"/>
      <c r="B1838" s="3"/>
      <c r="C1838" s="3"/>
      <c r="D1838" s="3"/>
      <c r="E1838" s="3"/>
      <c r="F1838" s="3"/>
      <c r="G1838" s="3"/>
      <c r="H1838" s="3"/>
      <c r="I1838" s="3"/>
      <c r="J1838" s="3"/>
      <c r="K1838" s="3"/>
      <c r="L1838" s="3"/>
      <c r="M1838" s="3"/>
      <c r="N1838" s="3"/>
      <c r="O1838" s="3"/>
      <c r="P1838" s="3"/>
      <c r="Q1838" s="3"/>
      <c r="R1838" s="3"/>
      <c r="S1838" s="3"/>
      <c r="T1838" s="3"/>
      <c r="U1838" s="3"/>
      <c r="V1838" s="3"/>
      <c r="W1838" s="3"/>
      <c r="X1838" s="3"/>
      <c r="Y1838" s="3"/>
      <c r="Z1838" s="3"/>
      <c r="AA1838" s="3"/>
      <c r="AB1838" s="3"/>
      <c r="AC1838" s="3"/>
      <c r="AD1838" s="3"/>
      <c r="AE1838" s="3"/>
      <c r="AF1838" s="3"/>
      <c r="AG1838" s="3"/>
      <c r="AH1838" s="3"/>
      <c r="AI1838" s="3"/>
      <c r="AJ1838" s="3"/>
      <c r="AK1838" s="3"/>
      <c r="AL1838" s="3"/>
      <c r="AM1838" s="3"/>
      <c r="AN1838" s="3"/>
      <c r="AO1838" s="3"/>
      <c r="AP1838" s="3"/>
      <c r="AQ1838" s="3"/>
      <c r="AR1838" s="3"/>
      <c r="AS1838" s="3"/>
      <c r="AT1838" s="3"/>
      <c r="AU1838" s="3"/>
      <c r="AV1838" s="3"/>
      <c r="AW1838" s="3"/>
      <c r="AX1838" s="3"/>
      <c r="AY1838" s="3"/>
      <c r="AZ1838" s="3"/>
      <c r="BA1838" s="3"/>
      <c r="BB1838" s="3"/>
      <c r="BC1838" s="3"/>
      <c r="BD1838" s="3"/>
    </row>
    <row r="1839" spans="1:56" hidden="1">
      <c r="A1839" s="3"/>
      <c r="B1839" s="3"/>
      <c r="C1839" s="3"/>
      <c r="D1839" s="3"/>
      <c r="E1839" s="3"/>
      <c r="F1839" s="3"/>
      <c r="G1839" s="3"/>
      <c r="H1839" s="3"/>
      <c r="I1839" s="3"/>
      <c r="J1839" s="3"/>
      <c r="K1839" s="3"/>
      <c r="L1839" s="3"/>
      <c r="M1839" s="3"/>
      <c r="N1839" s="3"/>
      <c r="O1839" s="3"/>
      <c r="P1839" s="3"/>
      <c r="Q1839" s="3"/>
      <c r="R1839" s="3"/>
      <c r="S1839" s="3"/>
      <c r="T1839" s="3"/>
      <c r="U1839" s="3"/>
      <c r="V1839" s="3"/>
      <c r="W1839" s="3"/>
      <c r="X1839" s="3"/>
      <c r="Y1839" s="3"/>
      <c r="Z1839" s="3"/>
      <c r="AA1839" s="3"/>
      <c r="AB1839" s="3"/>
      <c r="AC1839" s="3"/>
      <c r="AD1839" s="3"/>
      <c r="AE1839" s="3"/>
      <c r="AF1839" s="3"/>
      <c r="AG1839" s="3"/>
      <c r="AH1839" s="3"/>
      <c r="AI1839" s="3"/>
      <c r="AJ1839" s="3"/>
      <c r="AK1839" s="3"/>
      <c r="AL1839" s="3"/>
      <c r="AM1839" s="3"/>
      <c r="AN1839" s="3"/>
      <c r="AO1839" s="3"/>
      <c r="AP1839" s="3"/>
      <c r="AQ1839" s="3"/>
      <c r="AR1839" s="3"/>
      <c r="AS1839" s="3"/>
      <c r="AT1839" s="3"/>
      <c r="AU1839" s="3"/>
      <c r="AV1839" s="3"/>
      <c r="AW1839" s="3"/>
      <c r="AX1839" s="3"/>
      <c r="AY1839" s="3"/>
      <c r="AZ1839" s="3"/>
      <c r="BA1839" s="3"/>
      <c r="BB1839" s="3"/>
      <c r="BC1839" s="3"/>
      <c r="BD1839" s="3"/>
    </row>
    <row r="1840" spans="1:56" hidden="1">
      <c r="A1840" s="3"/>
      <c r="B1840" s="3"/>
      <c r="C1840" s="3"/>
      <c r="D1840" s="3"/>
      <c r="E1840" s="3"/>
      <c r="F1840" s="3"/>
      <c r="G1840" s="3"/>
      <c r="H1840" s="3"/>
      <c r="I1840" s="3"/>
      <c r="J1840" s="3"/>
      <c r="K1840" s="3"/>
      <c r="L1840" s="3"/>
      <c r="M1840" s="3"/>
      <c r="N1840" s="3"/>
      <c r="O1840" s="3"/>
      <c r="P1840" s="3"/>
      <c r="Q1840" s="3"/>
      <c r="R1840" s="3"/>
      <c r="S1840" s="3"/>
      <c r="T1840" s="3"/>
      <c r="U1840" s="3"/>
      <c r="V1840" s="3"/>
      <c r="W1840" s="3"/>
      <c r="X1840" s="3"/>
      <c r="Y1840" s="3"/>
      <c r="Z1840" s="3"/>
      <c r="AA1840" s="3"/>
      <c r="AB1840" s="3"/>
      <c r="AC1840" s="3"/>
      <c r="AD1840" s="3"/>
      <c r="AE1840" s="3"/>
      <c r="AF1840" s="3"/>
      <c r="AG1840" s="3"/>
      <c r="AH1840" s="3"/>
      <c r="AI1840" s="3"/>
      <c r="AJ1840" s="3"/>
      <c r="AK1840" s="3"/>
      <c r="AL1840" s="3"/>
      <c r="AM1840" s="3"/>
      <c r="AN1840" s="3"/>
      <c r="AO1840" s="3"/>
      <c r="AP1840" s="3"/>
      <c r="AQ1840" s="3"/>
      <c r="AR1840" s="3"/>
      <c r="AS1840" s="3"/>
      <c r="AT1840" s="3"/>
      <c r="AU1840" s="3"/>
      <c r="AV1840" s="3"/>
      <c r="AW1840" s="3"/>
      <c r="AX1840" s="3"/>
      <c r="AY1840" s="3"/>
      <c r="AZ1840" s="3"/>
      <c r="BA1840" s="3"/>
      <c r="BB1840" s="3"/>
      <c r="BC1840" s="3"/>
      <c r="BD1840" s="3"/>
    </row>
    <row r="1841" spans="1:56" hidden="1">
      <c r="A1841" s="3"/>
      <c r="B1841" s="3"/>
      <c r="C1841" s="3"/>
      <c r="D1841" s="3"/>
      <c r="E1841" s="3"/>
      <c r="F1841" s="3"/>
      <c r="G1841" s="3"/>
      <c r="H1841" s="3"/>
      <c r="I1841" s="3"/>
      <c r="J1841" s="3"/>
      <c r="K1841" s="3"/>
      <c r="L1841" s="3"/>
      <c r="M1841" s="3"/>
      <c r="N1841" s="3"/>
      <c r="O1841" s="3"/>
      <c r="P1841" s="3"/>
      <c r="Q1841" s="3"/>
      <c r="R1841" s="3"/>
      <c r="S1841" s="3"/>
      <c r="T1841" s="3"/>
      <c r="U1841" s="3"/>
      <c r="V1841" s="3"/>
      <c r="W1841" s="3"/>
      <c r="X1841" s="3"/>
      <c r="Y1841" s="3"/>
      <c r="Z1841" s="3"/>
      <c r="AA1841" s="3"/>
      <c r="AB1841" s="3"/>
      <c r="AC1841" s="3"/>
      <c r="AD1841" s="3"/>
      <c r="AE1841" s="3"/>
      <c r="AF1841" s="3"/>
      <c r="AG1841" s="3"/>
      <c r="AH1841" s="3"/>
      <c r="AI1841" s="3"/>
      <c r="AJ1841" s="3"/>
      <c r="AK1841" s="3"/>
      <c r="AL1841" s="3"/>
      <c r="AM1841" s="3"/>
      <c r="AN1841" s="3"/>
      <c r="AO1841" s="3"/>
      <c r="AP1841" s="3"/>
      <c r="AQ1841" s="3"/>
      <c r="AR1841" s="3"/>
      <c r="AS1841" s="3"/>
      <c r="AT1841" s="3"/>
      <c r="AU1841" s="3"/>
      <c r="AV1841" s="3"/>
      <c r="AW1841" s="3"/>
      <c r="AX1841" s="3"/>
      <c r="AY1841" s="3"/>
      <c r="AZ1841" s="3"/>
      <c r="BA1841" s="3"/>
      <c r="BB1841" s="3"/>
      <c r="BC1841" s="3"/>
      <c r="BD1841" s="3"/>
    </row>
    <row r="1842" spans="1:56" hidden="1">
      <c r="A1842" s="3"/>
      <c r="B1842" s="3"/>
      <c r="C1842" s="3"/>
      <c r="D1842" s="3"/>
      <c r="E1842" s="3"/>
      <c r="F1842" s="3"/>
      <c r="G1842" s="3"/>
      <c r="H1842" s="3"/>
      <c r="I1842" s="3"/>
      <c r="J1842" s="3"/>
      <c r="K1842" s="3"/>
      <c r="L1842" s="3"/>
      <c r="M1842" s="3"/>
      <c r="N1842" s="3"/>
      <c r="O1842" s="3"/>
      <c r="P1842" s="3"/>
      <c r="Q1842" s="3"/>
      <c r="R1842" s="3"/>
      <c r="S1842" s="3"/>
      <c r="T1842" s="3"/>
      <c r="U1842" s="3"/>
      <c r="V1842" s="3"/>
      <c r="W1842" s="3"/>
      <c r="X1842" s="3"/>
      <c r="Y1842" s="3"/>
      <c r="Z1842" s="3"/>
      <c r="AA1842" s="3"/>
      <c r="AB1842" s="3"/>
      <c r="AC1842" s="3"/>
      <c r="AD1842" s="3"/>
      <c r="AE1842" s="3"/>
      <c r="AF1842" s="3"/>
      <c r="AG1842" s="3"/>
      <c r="AH1842" s="3"/>
      <c r="AI1842" s="3"/>
      <c r="AJ1842" s="3"/>
      <c r="AK1842" s="3"/>
      <c r="AL1842" s="3"/>
      <c r="AM1842" s="3"/>
      <c r="AN1842" s="3"/>
      <c r="AO1842" s="3"/>
      <c r="AP1842" s="3"/>
      <c r="AQ1842" s="3"/>
      <c r="AR1842" s="3"/>
      <c r="AS1842" s="3"/>
      <c r="AT1842" s="3"/>
      <c r="AU1842" s="3"/>
      <c r="AV1842" s="3"/>
      <c r="AW1842" s="3"/>
      <c r="AX1842" s="3"/>
      <c r="AY1842" s="3"/>
      <c r="AZ1842" s="3"/>
      <c r="BA1842" s="3"/>
      <c r="BB1842" s="3"/>
      <c r="BC1842" s="3"/>
      <c r="BD1842" s="3"/>
    </row>
    <row r="1843" spans="1:56" hidden="1">
      <c r="A1843" s="3"/>
      <c r="B1843" s="3"/>
      <c r="C1843" s="3"/>
      <c r="D1843" s="3"/>
      <c r="E1843" s="3"/>
      <c r="F1843" s="3"/>
      <c r="G1843" s="3"/>
      <c r="H1843" s="3"/>
      <c r="I1843" s="3"/>
      <c r="J1843" s="3"/>
      <c r="K1843" s="3"/>
      <c r="L1843" s="3"/>
      <c r="M1843" s="3"/>
      <c r="N1843" s="3"/>
      <c r="O1843" s="3"/>
      <c r="P1843" s="3"/>
      <c r="Q1843" s="3"/>
      <c r="R1843" s="3"/>
      <c r="S1843" s="3"/>
      <c r="T1843" s="3"/>
      <c r="U1843" s="3"/>
      <c r="V1843" s="3"/>
      <c r="W1843" s="3"/>
      <c r="X1843" s="3"/>
      <c r="Y1843" s="3"/>
      <c r="Z1843" s="3"/>
      <c r="AA1843" s="3"/>
      <c r="AB1843" s="3"/>
      <c r="AC1843" s="3"/>
      <c r="AD1843" s="3"/>
      <c r="AE1843" s="3"/>
      <c r="AF1843" s="3"/>
      <c r="AG1843" s="3"/>
      <c r="AH1843" s="3"/>
      <c r="AI1843" s="3"/>
      <c r="AJ1843" s="3"/>
      <c r="AK1843" s="3"/>
      <c r="AL1843" s="3"/>
      <c r="AM1843" s="3"/>
      <c r="AN1843" s="3"/>
      <c r="AO1843" s="3"/>
      <c r="AP1843" s="3"/>
      <c r="AQ1843" s="3"/>
      <c r="AR1843" s="3"/>
      <c r="AS1843" s="3"/>
      <c r="AT1843" s="3"/>
      <c r="AU1843" s="3"/>
      <c r="AV1843" s="3"/>
      <c r="AW1843" s="3"/>
      <c r="AX1843" s="3"/>
      <c r="AY1843" s="3"/>
      <c r="AZ1843" s="3"/>
      <c r="BA1843" s="3"/>
      <c r="BB1843" s="3"/>
      <c r="BC1843" s="3"/>
      <c r="BD1843" s="3"/>
    </row>
    <row r="1844" spans="1:56" hidden="1">
      <c r="A1844" s="3"/>
      <c r="B1844" s="3"/>
      <c r="C1844" s="3"/>
      <c r="D1844" s="3"/>
      <c r="E1844" s="3"/>
      <c r="F1844" s="3"/>
      <c r="G1844" s="3"/>
      <c r="H1844" s="3"/>
      <c r="I1844" s="3"/>
      <c r="J1844" s="3"/>
      <c r="K1844" s="3"/>
      <c r="L1844" s="3"/>
      <c r="M1844" s="3"/>
      <c r="N1844" s="3"/>
      <c r="O1844" s="3"/>
      <c r="P1844" s="3"/>
      <c r="Q1844" s="3"/>
      <c r="R1844" s="3"/>
      <c r="S1844" s="3"/>
      <c r="T1844" s="3"/>
      <c r="U1844" s="3"/>
      <c r="V1844" s="3"/>
      <c r="W1844" s="3"/>
      <c r="X1844" s="3"/>
      <c r="Y1844" s="3"/>
      <c r="Z1844" s="3"/>
      <c r="AA1844" s="3"/>
      <c r="AB1844" s="3"/>
      <c r="AC1844" s="3"/>
      <c r="AD1844" s="3"/>
      <c r="AE1844" s="3"/>
      <c r="AF1844" s="3"/>
      <c r="AG1844" s="3"/>
      <c r="AH1844" s="3"/>
      <c r="AI1844" s="3"/>
      <c r="AJ1844" s="3"/>
      <c r="AK1844" s="3"/>
      <c r="AL1844" s="3"/>
      <c r="AM1844" s="3"/>
      <c r="AN1844" s="3"/>
      <c r="AO1844" s="3"/>
      <c r="AP1844" s="3"/>
      <c r="AQ1844" s="3"/>
      <c r="AR1844" s="3"/>
      <c r="AS1844" s="3"/>
      <c r="AT1844" s="3"/>
      <c r="AU1844" s="3"/>
      <c r="AV1844" s="3"/>
      <c r="AW1844" s="3"/>
      <c r="AX1844" s="3"/>
      <c r="AY1844" s="3"/>
      <c r="AZ1844" s="3"/>
      <c r="BA1844" s="3"/>
      <c r="BB1844" s="3"/>
      <c r="BC1844" s="3"/>
      <c r="BD1844" s="3"/>
    </row>
    <row r="1845" spans="1:56" hidden="1">
      <c r="A1845" s="3"/>
      <c r="B1845" s="3"/>
      <c r="C1845" s="3"/>
      <c r="D1845" s="3"/>
      <c r="E1845" s="3"/>
      <c r="F1845" s="3"/>
      <c r="G1845" s="3"/>
      <c r="H1845" s="3"/>
      <c r="I1845" s="3"/>
      <c r="J1845" s="3"/>
      <c r="K1845" s="3"/>
      <c r="L1845" s="3"/>
      <c r="M1845" s="3"/>
      <c r="N1845" s="3"/>
      <c r="O1845" s="3"/>
      <c r="P1845" s="3"/>
      <c r="Q1845" s="3"/>
      <c r="R1845" s="3"/>
      <c r="S1845" s="3"/>
      <c r="T1845" s="3"/>
      <c r="U1845" s="3"/>
      <c r="V1845" s="3"/>
      <c r="W1845" s="3"/>
      <c r="X1845" s="3"/>
      <c r="Y1845" s="3"/>
      <c r="Z1845" s="3"/>
      <c r="AA1845" s="3"/>
      <c r="AB1845" s="3"/>
      <c r="AC1845" s="3"/>
      <c r="AD1845" s="3"/>
      <c r="AE1845" s="3"/>
      <c r="AF1845" s="3"/>
      <c r="AG1845" s="3"/>
      <c r="AH1845" s="3"/>
      <c r="AI1845" s="3"/>
      <c r="AJ1845" s="3"/>
      <c r="AK1845" s="3"/>
      <c r="AL1845" s="3"/>
      <c r="AM1845" s="3"/>
      <c r="AN1845" s="3"/>
      <c r="AO1845" s="3"/>
      <c r="AP1845" s="3"/>
      <c r="AQ1845" s="3"/>
      <c r="AR1845" s="3"/>
      <c r="AS1845" s="3"/>
      <c r="AT1845" s="3"/>
      <c r="AU1845" s="3"/>
      <c r="AV1845" s="3"/>
      <c r="AW1845" s="3"/>
      <c r="AX1845" s="3"/>
      <c r="AY1845" s="3"/>
      <c r="AZ1845" s="3"/>
      <c r="BA1845" s="3"/>
      <c r="BB1845" s="3"/>
      <c r="BC1845" s="3"/>
      <c r="BD1845" s="3"/>
    </row>
    <row r="1846" spans="1:56" hidden="1">
      <c r="A1846" s="3"/>
      <c r="B1846" s="3"/>
      <c r="C1846" s="3"/>
      <c r="D1846" s="3"/>
      <c r="E1846" s="3"/>
      <c r="F1846" s="3"/>
      <c r="G1846" s="3"/>
      <c r="H1846" s="3"/>
      <c r="I1846" s="3"/>
      <c r="J1846" s="3"/>
      <c r="K1846" s="3"/>
      <c r="L1846" s="3"/>
      <c r="M1846" s="3"/>
      <c r="N1846" s="3"/>
      <c r="O1846" s="3"/>
      <c r="P1846" s="3"/>
      <c r="Q1846" s="3"/>
      <c r="R1846" s="3"/>
      <c r="S1846" s="3"/>
      <c r="T1846" s="3"/>
      <c r="U1846" s="3"/>
      <c r="V1846" s="3"/>
      <c r="W1846" s="3"/>
      <c r="X1846" s="3"/>
      <c r="Y1846" s="3"/>
      <c r="Z1846" s="3"/>
      <c r="AA1846" s="3"/>
      <c r="AB1846" s="3"/>
      <c r="AC1846" s="3"/>
      <c r="AD1846" s="3"/>
      <c r="AE1846" s="3"/>
      <c r="AF1846" s="3"/>
      <c r="AG1846" s="3"/>
      <c r="AH1846" s="3"/>
      <c r="AI1846" s="3"/>
      <c r="AJ1846" s="3"/>
      <c r="AK1846" s="3"/>
      <c r="AL1846" s="3"/>
      <c r="AM1846" s="3"/>
      <c r="AN1846" s="3"/>
      <c r="AO1846" s="3"/>
      <c r="AP1846" s="3"/>
      <c r="AQ1846" s="3"/>
      <c r="AR1846" s="3"/>
      <c r="AS1846" s="3"/>
      <c r="AT1846" s="3"/>
      <c r="AU1846" s="3"/>
      <c r="AV1846" s="3"/>
      <c r="AW1846" s="3"/>
      <c r="AX1846" s="3"/>
      <c r="AY1846" s="3"/>
      <c r="AZ1846" s="3"/>
      <c r="BA1846" s="3"/>
      <c r="BB1846" s="3"/>
      <c r="BC1846" s="3"/>
      <c r="BD1846" s="3"/>
    </row>
    <row r="1847" spans="1:56" hidden="1">
      <c r="A1847" s="3"/>
      <c r="B1847" s="3"/>
      <c r="C1847" s="3"/>
      <c r="D1847" s="3"/>
      <c r="E1847" s="3"/>
      <c r="F1847" s="3"/>
      <c r="G1847" s="3"/>
      <c r="H1847" s="3"/>
      <c r="I1847" s="3"/>
      <c r="J1847" s="3"/>
      <c r="K1847" s="3"/>
      <c r="L1847" s="3"/>
      <c r="M1847" s="3"/>
      <c r="N1847" s="3"/>
      <c r="O1847" s="3"/>
      <c r="P1847" s="3"/>
      <c r="Q1847" s="3"/>
      <c r="R1847" s="3"/>
      <c r="S1847" s="3"/>
      <c r="T1847" s="3"/>
      <c r="U1847" s="3"/>
      <c r="V1847" s="3"/>
      <c r="W1847" s="3"/>
      <c r="X1847" s="3"/>
      <c r="Y1847" s="3"/>
      <c r="Z1847" s="3"/>
      <c r="AA1847" s="3"/>
      <c r="AB1847" s="3"/>
      <c r="AC1847" s="3"/>
      <c r="AD1847" s="3"/>
      <c r="AE1847" s="3"/>
      <c r="AF1847" s="3"/>
      <c r="AG1847" s="3"/>
      <c r="AH1847" s="3"/>
      <c r="AI1847" s="3"/>
      <c r="AJ1847" s="3"/>
      <c r="AK1847" s="3"/>
      <c r="AL1847" s="3"/>
      <c r="AM1847" s="3"/>
      <c r="AN1847" s="3"/>
      <c r="AO1847" s="3"/>
      <c r="AP1847" s="3"/>
      <c r="AQ1847" s="3"/>
      <c r="AR1847" s="3"/>
      <c r="AS1847" s="3"/>
      <c r="AT1847" s="3"/>
      <c r="AU1847" s="3"/>
      <c r="AV1847" s="3"/>
      <c r="AW1847" s="3"/>
      <c r="AX1847" s="3"/>
      <c r="AY1847" s="3"/>
      <c r="AZ1847" s="3"/>
      <c r="BA1847" s="3"/>
      <c r="BB1847" s="3"/>
      <c r="BC1847" s="3"/>
      <c r="BD1847" s="3"/>
    </row>
    <row r="1848" spans="1:56" hidden="1">
      <c r="A1848" s="3"/>
      <c r="B1848" s="3"/>
      <c r="C1848" s="3"/>
      <c r="D1848" s="3"/>
      <c r="E1848" s="3"/>
      <c r="F1848" s="3"/>
      <c r="G1848" s="3"/>
      <c r="H1848" s="3"/>
      <c r="I1848" s="3"/>
      <c r="J1848" s="3"/>
      <c r="K1848" s="3"/>
      <c r="L1848" s="3"/>
      <c r="M1848" s="3"/>
      <c r="N1848" s="3"/>
      <c r="O1848" s="3"/>
      <c r="P1848" s="3"/>
      <c r="Q1848" s="3"/>
      <c r="R1848" s="3"/>
      <c r="S1848" s="3"/>
      <c r="T1848" s="3"/>
      <c r="U1848" s="3"/>
      <c r="V1848" s="3"/>
      <c r="W1848" s="3"/>
      <c r="X1848" s="3"/>
      <c r="Y1848" s="3"/>
      <c r="Z1848" s="3"/>
      <c r="AA1848" s="3"/>
      <c r="AB1848" s="3"/>
      <c r="AC1848" s="3"/>
      <c r="AD1848" s="3"/>
      <c r="AE1848" s="3"/>
      <c r="AF1848" s="3"/>
      <c r="AG1848" s="3"/>
      <c r="AH1848" s="3"/>
      <c r="AI1848" s="3"/>
      <c r="AJ1848" s="3"/>
      <c r="AK1848" s="3"/>
      <c r="AL1848" s="3"/>
      <c r="AM1848" s="3"/>
      <c r="AN1848" s="3"/>
      <c r="AO1848" s="3"/>
      <c r="AP1848" s="3"/>
      <c r="AQ1848" s="3"/>
      <c r="AR1848" s="3"/>
      <c r="AS1848" s="3"/>
      <c r="AT1848" s="3"/>
      <c r="AU1848" s="3"/>
      <c r="AV1848" s="3"/>
      <c r="AW1848" s="3"/>
      <c r="AX1848" s="3"/>
      <c r="AY1848" s="3"/>
      <c r="AZ1848" s="3"/>
      <c r="BA1848" s="3"/>
      <c r="BB1848" s="3"/>
      <c r="BC1848" s="3"/>
      <c r="BD1848" s="3"/>
    </row>
    <row r="1849" spans="1:56" hidden="1">
      <c r="A1849" s="3"/>
      <c r="B1849" s="3"/>
      <c r="C1849" s="3"/>
      <c r="D1849" s="3"/>
      <c r="E1849" s="3"/>
      <c r="F1849" s="3"/>
      <c r="G1849" s="3"/>
      <c r="H1849" s="3"/>
      <c r="I1849" s="3"/>
      <c r="J1849" s="3"/>
      <c r="K1849" s="3"/>
      <c r="L1849" s="3"/>
      <c r="M1849" s="3"/>
      <c r="N1849" s="3"/>
      <c r="O1849" s="3"/>
      <c r="P1849" s="3"/>
      <c r="Q1849" s="3"/>
      <c r="R1849" s="3"/>
      <c r="S1849" s="3"/>
      <c r="T1849" s="3"/>
      <c r="U1849" s="3"/>
      <c r="V1849" s="3"/>
      <c r="W1849" s="3"/>
      <c r="X1849" s="3"/>
      <c r="Y1849" s="3"/>
      <c r="Z1849" s="3"/>
      <c r="AA1849" s="3"/>
      <c r="AB1849" s="3"/>
      <c r="AC1849" s="3"/>
      <c r="AD1849" s="3"/>
      <c r="AE1849" s="3"/>
      <c r="AF1849" s="3"/>
      <c r="AG1849" s="3"/>
      <c r="AH1849" s="3"/>
      <c r="AI1849" s="3"/>
      <c r="AJ1849" s="3"/>
      <c r="AK1849" s="3"/>
      <c r="AL1849" s="3"/>
      <c r="AM1849" s="3"/>
      <c r="AN1849" s="3"/>
      <c r="AO1849" s="3"/>
      <c r="AP1849" s="3"/>
      <c r="AQ1849" s="3"/>
      <c r="AR1849" s="3"/>
      <c r="AS1849" s="3"/>
      <c r="AT1849" s="3"/>
      <c r="AU1849" s="3"/>
      <c r="AV1849" s="3"/>
      <c r="AW1849" s="3"/>
      <c r="AX1849" s="3"/>
      <c r="AY1849" s="3"/>
      <c r="AZ1849" s="3"/>
      <c r="BA1849" s="3"/>
      <c r="BB1849" s="3"/>
      <c r="BC1849" s="3"/>
      <c r="BD1849" s="3"/>
    </row>
    <row r="1850" spans="1:56" hidden="1">
      <c r="A1850" s="3"/>
      <c r="B1850" s="3"/>
      <c r="C1850" s="3"/>
      <c r="D1850" s="3"/>
      <c r="E1850" s="3"/>
      <c r="F1850" s="3"/>
      <c r="G1850" s="3"/>
      <c r="H1850" s="3"/>
      <c r="I1850" s="3"/>
      <c r="J1850" s="3"/>
      <c r="K1850" s="3"/>
      <c r="L1850" s="3"/>
      <c r="M1850" s="3"/>
      <c r="N1850" s="3"/>
      <c r="O1850" s="3"/>
      <c r="P1850" s="3"/>
      <c r="Q1850" s="3"/>
      <c r="R1850" s="3"/>
      <c r="S1850" s="3"/>
      <c r="T1850" s="3"/>
      <c r="U1850" s="3"/>
      <c r="V1850" s="3"/>
      <c r="W1850" s="3"/>
      <c r="X1850" s="3"/>
      <c r="Y1850" s="3"/>
      <c r="Z1850" s="3"/>
      <c r="AA1850" s="3"/>
      <c r="AB1850" s="3"/>
      <c r="AC1850" s="3"/>
      <c r="AD1850" s="3"/>
      <c r="AE1850" s="3"/>
      <c r="AF1850" s="3"/>
      <c r="AG1850" s="3"/>
      <c r="AH1850" s="3"/>
      <c r="AI1850" s="3"/>
      <c r="AJ1850" s="3"/>
      <c r="AK1850" s="3"/>
      <c r="AL1850" s="3"/>
      <c r="AM1850" s="3"/>
      <c r="AN1850" s="3"/>
      <c r="AO1850" s="3"/>
      <c r="AP1850" s="3"/>
      <c r="AQ1850" s="3"/>
      <c r="AR1850" s="3"/>
      <c r="AS1850" s="3"/>
      <c r="AT1850" s="3"/>
      <c r="AU1850" s="3"/>
      <c r="AV1850" s="3"/>
      <c r="AW1850" s="3"/>
      <c r="AX1850" s="3"/>
      <c r="AY1850" s="3"/>
      <c r="AZ1850" s="3"/>
      <c r="BA1850" s="3"/>
      <c r="BB1850" s="3"/>
      <c r="BC1850" s="3"/>
      <c r="BD1850" s="3"/>
    </row>
    <row r="1851" spans="1:56" hidden="1">
      <c r="A1851" s="3"/>
      <c r="B1851" s="3"/>
      <c r="C1851" s="3"/>
      <c r="D1851" s="3"/>
      <c r="E1851" s="3"/>
      <c r="F1851" s="3"/>
      <c r="G1851" s="3"/>
      <c r="H1851" s="3"/>
      <c r="I1851" s="3"/>
      <c r="J1851" s="3"/>
      <c r="K1851" s="3"/>
      <c r="L1851" s="3"/>
      <c r="M1851" s="3"/>
      <c r="N1851" s="3"/>
      <c r="O1851" s="3"/>
      <c r="P1851" s="3"/>
      <c r="Q1851" s="3"/>
      <c r="R1851" s="3"/>
      <c r="S1851" s="3"/>
      <c r="T1851" s="3"/>
      <c r="U1851" s="3"/>
      <c r="V1851" s="3"/>
      <c r="W1851" s="3"/>
      <c r="X1851" s="3"/>
      <c r="Y1851" s="3"/>
      <c r="Z1851" s="3"/>
      <c r="AA1851" s="3"/>
      <c r="AB1851" s="3"/>
      <c r="AC1851" s="3"/>
      <c r="AD1851" s="3"/>
      <c r="AE1851" s="3"/>
      <c r="AF1851" s="3"/>
      <c r="AG1851" s="3"/>
      <c r="AH1851" s="3"/>
      <c r="AI1851" s="3"/>
      <c r="AJ1851" s="3"/>
      <c r="AK1851" s="3"/>
      <c r="AL1851" s="3"/>
      <c r="AM1851" s="3"/>
      <c r="AN1851" s="3"/>
      <c r="AO1851" s="3"/>
      <c r="AP1851" s="3"/>
      <c r="AQ1851" s="3"/>
      <c r="AR1851" s="3"/>
      <c r="AS1851" s="3"/>
      <c r="AT1851" s="3"/>
      <c r="AU1851" s="3"/>
      <c r="AV1851" s="3"/>
      <c r="AW1851" s="3"/>
      <c r="AX1851" s="3"/>
      <c r="AY1851" s="3"/>
      <c r="AZ1851" s="3"/>
      <c r="BA1851" s="3"/>
      <c r="BB1851" s="3"/>
      <c r="BC1851" s="3"/>
      <c r="BD1851" s="3"/>
    </row>
    <row r="1852" spans="1:56" hidden="1">
      <c r="A1852" s="3"/>
      <c r="B1852" s="3"/>
      <c r="C1852" s="3"/>
      <c r="D1852" s="3"/>
      <c r="E1852" s="3"/>
      <c r="F1852" s="3"/>
      <c r="G1852" s="3"/>
      <c r="H1852" s="3"/>
      <c r="I1852" s="3"/>
      <c r="J1852" s="3"/>
      <c r="K1852" s="3"/>
      <c r="L1852" s="3"/>
      <c r="M1852" s="3"/>
      <c r="N1852" s="3"/>
      <c r="O1852" s="3"/>
      <c r="P1852" s="3"/>
      <c r="Q1852" s="3"/>
      <c r="R1852" s="3"/>
      <c r="S1852" s="3"/>
      <c r="T1852" s="3"/>
      <c r="U1852" s="3"/>
      <c r="V1852" s="3"/>
      <c r="W1852" s="3"/>
      <c r="X1852" s="3"/>
      <c r="Y1852" s="3"/>
      <c r="Z1852" s="3"/>
      <c r="AA1852" s="3"/>
      <c r="AB1852" s="3"/>
      <c r="AC1852" s="3"/>
      <c r="AD1852" s="3"/>
      <c r="AE1852" s="3"/>
      <c r="AF1852" s="3"/>
      <c r="AG1852" s="3"/>
      <c r="AH1852" s="3"/>
      <c r="AI1852" s="3"/>
      <c r="AJ1852" s="3"/>
      <c r="AK1852" s="3"/>
      <c r="AL1852" s="3"/>
      <c r="AM1852" s="3"/>
      <c r="AN1852" s="3"/>
      <c r="AO1852" s="3"/>
      <c r="AP1852" s="3"/>
      <c r="AQ1852" s="3"/>
      <c r="AR1852" s="3"/>
      <c r="AS1852" s="3"/>
      <c r="AT1852" s="3"/>
      <c r="AU1852" s="3"/>
      <c r="AV1852" s="3"/>
      <c r="AW1852" s="3"/>
      <c r="AX1852" s="3"/>
      <c r="AY1852" s="3"/>
      <c r="AZ1852" s="3"/>
      <c r="BA1852" s="3"/>
      <c r="BB1852" s="3"/>
      <c r="BC1852" s="3"/>
      <c r="BD1852" s="3"/>
    </row>
    <row r="1853" spans="1:56" hidden="1">
      <c r="A1853" s="3"/>
      <c r="B1853" s="3"/>
      <c r="C1853" s="3"/>
      <c r="D1853" s="3"/>
      <c r="E1853" s="3"/>
      <c r="F1853" s="3"/>
      <c r="G1853" s="3"/>
      <c r="H1853" s="3"/>
      <c r="I1853" s="3"/>
      <c r="J1853" s="3"/>
      <c r="K1853" s="3"/>
      <c r="L1853" s="3"/>
      <c r="M1853" s="3"/>
      <c r="N1853" s="3"/>
      <c r="O1853" s="3"/>
      <c r="P1853" s="3"/>
      <c r="Q1853" s="3"/>
      <c r="R1853" s="3"/>
      <c r="S1853" s="3"/>
      <c r="T1853" s="3"/>
      <c r="U1853" s="3"/>
      <c r="V1853" s="3"/>
      <c r="W1853" s="3"/>
      <c r="X1853" s="3"/>
      <c r="Y1853" s="3"/>
      <c r="Z1853" s="3"/>
      <c r="AA1853" s="3"/>
      <c r="AB1853" s="3"/>
      <c r="AC1853" s="3"/>
      <c r="AD1853" s="3"/>
      <c r="AE1853" s="3"/>
      <c r="AF1853" s="3"/>
      <c r="AG1853" s="3"/>
      <c r="AH1853" s="3"/>
      <c r="AI1853" s="3"/>
      <c r="AJ1853" s="3"/>
      <c r="AK1853" s="3"/>
      <c r="AL1853" s="3"/>
      <c r="AM1853" s="3"/>
      <c r="AN1853" s="3"/>
      <c r="AO1853" s="3"/>
      <c r="AP1853" s="3"/>
      <c r="AQ1853" s="3"/>
      <c r="AR1853" s="3"/>
      <c r="AS1853" s="3"/>
      <c r="AT1853" s="3"/>
      <c r="AU1853" s="3"/>
      <c r="AV1853" s="3"/>
      <c r="AW1853" s="3"/>
      <c r="AX1853" s="3"/>
      <c r="AY1853" s="3"/>
      <c r="AZ1853" s="3"/>
      <c r="BA1853" s="3"/>
      <c r="BB1853" s="3"/>
      <c r="BC1853" s="3"/>
      <c r="BD1853" s="3"/>
    </row>
    <row r="1854" spans="1:56" hidden="1">
      <c r="A1854" s="3"/>
      <c r="B1854" s="3"/>
      <c r="C1854" s="3"/>
      <c r="D1854" s="3"/>
      <c r="E1854" s="3"/>
      <c r="F1854" s="3"/>
      <c r="G1854" s="3"/>
      <c r="H1854" s="3"/>
      <c r="I1854" s="3"/>
      <c r="J1854" s="3"/>
      <c r="K1854" s="3"/>
      <c r="L1854" s="3"/>
      <c r="M1854" s="3"/>
      <c r="N1854" s="3"/>
      <c r="O1854" s="3"/>
      <c r="P1854" s="3"/>
      <c r="Q1854" s="3"/>
      <c r="R1854" s="3"/>
      <c r="S1854" s="3"/>
      <c r="T1854" s="3"/>
      <c r="U1854" s="3"/>
      <c r="V1854" s="3"/>
      <c r="W1854" s="3"/>
      <c r="X1854" s="3"/>
      <c r="Y1854" s="3"/>
      <c r="Z1854" s="3"/>
      <c r="AA1854" s="3"/>
      <c r="AB1854" s="3"/>
      <c r="AC1854" s="3"/>
      <c r="AD1854" s="3"/>
      <c r="AE1854" s="3"/>
      <c r="AF1854" s="3"/>
      <c r="AG1854" s="3"/>
      <c r="AH1854" s="3"/>
      <c r="AI1854" s="3"/>
      <c r="AJ1854" s="3"/>
      <c r="AK1854" s="3"/>
      <c r="AL1854" s="3"/>
      <c r="AM1854" s="3"/>
      <c r="AN1854" s="3"/>
      <c r="AO1854" s="3"/>
      <c r="AP1854" s="3"/>
      <c r="AQ1854" s="3"/>
      <c r="AR1854" s="3"/>
      <c r="AS1854" s="3"/>
      <c r="AT1854" s="3"/>
      <c r="AU1854" s="3"/>
      <c r="AV1854" s="3"/>
      <c r="AW1854" s="3"/>
      <c r="AX1854" s="3"/>
      <c r="AY1854" s="3"/>
      <c r="AZ1854" s="3"/>
      <c r="BA1854" s="3"/>
      <c r="BB1854" s="3"/>
      <c r="BC1854" s="3"/>
      <c r="BD1854" s="3"/>
    </row>
    <row r="1855" spans="1:56" hidden="1">
      <c r="A1855" s="3"/>
      <c r="B1855" s="3"/>
      <c r="C1855" s="3"/>
      <c r="D1855" s="3"/>
      <c r="E1855" s="3"/>
      <c r="F1855" s="3"/>
      <c r="G1855" s="3"/>
      <c r="H1855" s="3"/>
      <c r="I1855" s="3"/>
      <c r="J1855" s="3"/>
      <c r="K1855" s="3"/>
      <c r="L1855" s="3"/>
      <c r="M1855" s="3"/>
      <c r="N1855" s="3"/>
      <c r="O1855" s="3"/>
      <c r="P1855" s="3"/>
      <c r="Q1855" s="3"/>
      <c r="R1855" s="3"/>
      <c r="S1855" s="3"/>
      <c r="T1855" s="3"/>
      <c r="U1855" s="3"/>
      <c r="V1855" s="3"/>
      <c r="W1855" s="3"/>
      <c r="X1855" s="3"/>
      <c r="Y1855" s="3"/>
      <c r="Z1855" s="3"/>
      <c r="AA1855" s="3"/>
      <c r="AB1855" s="3"/>
      <c r="AC1855" s="3"/>
      <c r="AD1855" s="3"/>
      <c r="AE1855" s="3"/>
      <c r="AF1855" s="3"/>
      <c r="AG1855" s="3"/>
      <c r="AH1855" s="3"/>
      <c r="AI1855" s="3"/>
      <c r="AJ1855" s="3"/>
      <c r="AK1855" s="3"/>
      <c r="AL1855" s="3"/>
      <c r="AM1855" s="3"/>
      <c r="AN1855" s="3"/>
      <c r="AO1855" s="3"/>
      <c r="AP1855" s="3"/>
      <c r="AQ1855" s="3"/>
      <c r="AR1855" s="3"/>
      <c r="AS1855" s="3"/>
      <c r="AT1855" s="3"/>
      <c r="AU1855" s="3"/>
      <c r="AV1855" s="3"/>
      <c r="AW1855" s="3"/>
      <c r="AX1855" s="3"/>
      <c r="AY1855" s="3"/>
      <c r="AZ1855" s="3"/>
      <c r="BA1855" s="3"/>
      <c r="BB1855" s="3"/>
      <c r="BC1855" s="3"/>
      <c r="BD1855" s="3"/>
    </row>
    <row r="1856" spans="1:56" hidden="1">
      <c r="A1856" s="3"/>
      <c r="B1856" s="3"/>
      <c r="C1856" s="3"/>
      <c r="D1856" s="3"/>
      <c r="E1856" s="3"/>
      <c r="F1856" s="3"/>
      <c r="G1856" s="3"/>
      <c r="H1856" s="3"/>
      <c r="I1856" s="3"/>
      <c r="J1856" s="3"/>
      <c r="K1856" s="3"/>
      <c r="L1856" s="3"/>
      <c r="M1856" s="3"/>
      <c r="N1856" s="3"/>
      <c r="O1856" s="3"/>
      <c r="P1856" s="3"/>
      <c r="Q1856" s="3"/>
      <c r="R1856" s="3"/>
      <c r="S1856" s="3"/>
      <c r="T1856" s="3"/>
      <c r="U1856" s="3"/>
      <c r="V1856" s="3"/>
      <c r="W1856" s="3"/>
      <c r="X1856" s="3"/>
      <c r="Y1856" s="3"/>
      <c r="Z1856" s="3"/>
      <c r="AA1856" s="3"/>
      <c r="AB1856" s="3"/>
      <c r="AC1856" s="3"/>
      <c r="AD1856" s="3"/>
      <c r="AE1856" s="3"/>
      <c r="AF1856" s="3"/>
      <c r="AG1856" s="3"/>
      <c r="AH1856" s="3"/>
      <c r="AI1856" s="3"/>
      <c r="AJ1856" s="3"/>
      <c r="AK1856" s="3"/>
      <c r="AL1856" s="3"/>
      <c r="AM1856" s="3"/>
      <c r="AN1856" s="3"/>
      <c r="AO1856" s="3"/>
      <c r="AP1856" s="3"/>
      <c r="AQ1856" s="3"/>
      <c r="AR1856" s="3"/>
      <c r="AS1856" s="3"/>
      <c r="AT1856" s="3"/>
      <c r="AU1856" s="3"/>
      <c r="AV1856" s="3"/>
      <c r="AW1856" s="3"/>
      <c r="AX1856" s="3"/>
      <c r="AY1856" s="3"/>
      <c r="AZ1856" s="3"/>
      <c r="BA1856" s="3"/>
      <c r="BB1856" s="3"/>
      <c r="BC1856" s="3"/>
      <c r="BD1856" s="3"/>
    </row>
    <row r="1857" spans="1:56" hidden="1">
      <c r="A1857" s="3"/>
      <c r="B1857" s="3"/>
      <c r="C1857" s="3"/>
      <c r="D1857" s="3"/>
      <c r="E1857" s="3"/>
      <c r="F1857" s="3"/>
      <c r="G1857" s="3"/>
      <c r="H1857" s="3"/>
      <c r="I1857" s="3"/>
      <c r="J1857" s="3"/>
      <c r="K1857" s="3"/>
      <c r="L1857" s="3"/>
      <c r="M1857" s="3"/>
      <c r="N1857" s="3"/>
      <c r="O1857" s="3"/>
      <c r="P1857" s="3"/>
      <c r="Q1857" s="3"/>
      <c r="R1857" s="3"/>
      <c r="S1857" s="3"/>
      <c r="T1857" s="3"/>
      <c r="U1857" s="3"/>
      <c r="V1857" s="3"/>
      <c r="W1857" s="3"/>
      <c r="X1857" s="3"/>
      <c r="Y1857" s="3"/>
      <c r="Z1857" s="3"/>
      <c r="AA1857" s="3"/>
      <c r="AB1857" s="3"/>
      <c r="AC1857" s="3"/>
      <c r="AD1857" s="3"/>
      <c r="AE1857" s="3"/>
      <c r="AF1857" s="3"/>
      <c r="AG1857" s="3"/>
      <c r="AH1857" s="3"/>
      <c r="AI1857" s="3"/>
      <c r="AJ1857" s="3"/>
      <c r="AK1857" s="3"/>
      <c r="AL1857" s="3"/>
      <c r="AM1857" s="3"/>
      <c r="AN1857" s="3"/>
      <c r="AO1857" s="3"/>
      <c r="AP1857" s="3"/>
      <c r="AQ1857" s="3"/>
      <c r="AR1857" s="3"/>
      <c r="AS1857" s="3"/>
      <c r="AT1857" s="3"/>
      <c r="AU1857" s="3"/>
      <c r="AV1857" s="3"/>
      <c r="AW1857" s="3"/>
      <c r="AX1857" s="3"/>
      <c r="AY1857" s="3"/>
      <c r="AZ1857" s="3"/>
      <c r="BA1857" s="3"/>
      <c r="BB1857" s="3"/>
      <c r="BC1857" s="3"/>
      <c r="BD1857" s="3"/>
    </row>
    <row r="1858" spans="1:56" hidden="1">
      <c r="A1858" s="3"/>
      <c r="B1858" s="3"/>
      <c r="C1858" s="3"/>
      <c r="D1858" s="3"/>
      <c r="E1858" s="3"/>
      <c r="F1858" s="3"/>
      <c r="G1858" s="3"/>
      <c r="H1858" s="3"/>
      <c r="I1858" s="3"/>
      <c r="J1858" s="3"/>
      <c r="K1858" s="3"/>
      <c r="L1858" s="3"/>
      <c r="M1858" s="3"/>
      <c r="N1858" s="3"/>
      <c r="O1858" s="3"/>
      <c r="P1858" s="3"/>
      <c r="Q1858" s="3"/>
      <c r="R1858" s="3"/>
      <c r="S1858" s="3"/>
      <c r="T1858" s="3"/>
      <c r="U1858" s="3"/>
      <c r="V1858" s="3"/>
      <c r="W1858" s="3"/>
      <c r="X1858" s="3"/>
      <c r="Y1858" s="3"/>
      <c r="Z1858" s="3"/>
      <c r="AA1858" s="3"/>
      <c r="AB1858" s="3"/>
      <c r="AC1858" s="3"/>
      <c r="AD1858" s="3"/>
      <c r="AE1858" s="3"/>
      <c r="AF1858" s="3"/>
      <c r="AG1858" s="3"/>
      <c r="AH1858" s="3"/>
      <c r="AI1858" s="3"/>
      <c r="AJ1858" s="3"/>
      <c r="AK1858" s="3"/>
      <c r="AL1858" s="3"/>
      <c r="AM1858" s="3"/>
      <c r="AN1858" s="3"/>
      <c r="AO1858" s="3"/>
      <c r="AP1858" s="3"/>
      <c r="AQ1858" s="3"/>
      <c r="AR1858" s="3"/>
      <c r="AS1858" s="3"/>
      <c r="AT1858" s="3"/>
      <c r="AU1858" s="3"/>
      <c r="AV1858" s="3"/>
      <c r="AW1858" s="3"/>
      <c r="AX1858" s="3"/>
      <c r="AY1858" s="3"/>
      <c r="AZ1858" s="3"/>
      <c r="BA1858" s="3"/>
      <c r="BB1858" s="3"/>
      <c r="BC1858" s="3"/>
      <c r="BD1858" s="3"/>
    </row>
    <row r="1859" spans="1:56" hidden="1">
      <c r="A1859" s="3"/>
      <c r="B1859" s="3"/>
      <c r="C1859" s="3"/>
      <c r="D1859" s="3"/>
      <c r="E1859" s="3"/>
      <c r="F1859" s="3"/>
      <c r="G1859" s="3"/>
      <c r="H1859" s="3"/>
      <c r="I1859" s="3"/>
      <c r="J1859" s="3"/>
      <c r="K1859" s="3"/>
      <c r="L1859" s="3"/>
      <c r="M1859" s="3"/>
      <c r="N1859" s="3"/>
      <c r="O1859" s="3"/>
      <c r="P1859" s="3"/>
      <c r="Q1859" s="3"/>
      <c r="R1859" s="3"/>
      <c r="S1859" s="3"/>
      <c r="T1859" s="3"/>
      <c r="U1859" s="3"/>
      <c r="V1859" s="3"/>
      <c r="W1859" s="3"/>
      <c r="X1859" s="3"/>
      <c r="Y1859" s="3"/>
      <c r="Z1859" s="3"/>
      <c r="AA1859" s="3"/>
      <c r="AB1859" s="3"/>
      <c r="AC1859" s="3"/>
      <c r="AD1859" s="3"/>
      <c r="AE1859" s="3"/>
      <c r="AF1859" s="3"/>
      <c r="AG1859" s="3"/>
      <c r="AH1859" s="3"/>
      <c r="AI1859" s="3"/>
      <c r="AJ1859" s="3"/>
      <c r="AK1859" s="3"/>
      <c r="AL1859" s="3"/>
      <c r="AM1859" s="3"/>
      <c r="AN1859" s="3"/>
      <c r="AO1859" s="3"/>
      <c r="AP1859" s="3"/>
      <c r="AQ1859" s="3"/>
      <c r="AR1859" s="3"/>
      <c r="AS1859" s="3"/>
      <c r="AT1859" s="3"/>
      <c r="AU1859" s="3"/>
      <c r="AV1859" s="3"/>
      <c r="AW1859" s="3"/>
      <c r="AX1859" s="3"/>
      <c r="AY1859" s="3"/>
      <c r="AZ1859" s="3"/>
      <c r="BA1859" s="3"/>
      <c r="BB1859" s="3"/>
      <c r="BC1859" s="3"/>
      <c r="BD1859" s="3"/>
    </row>
    <row r="1860" spans="1:56" hidden="1">
      <c r="A1860" s="3"/>
      <c r="B1860" s="3"/>
      <c r="C1860" s="3"/>
      <c r="D1860" s="3"/>
      <c r="E1860" s="3"/>
      <c r="F1860" s="3"/>
      <c r="G1860" s="3"/>
      <c r="H1860" s="3"/>
      <c r="I1860" s="3"/>
      <c r="J1860" s="3"/>
      <c r="K1860" s="3"/>
      <c r="L1860" s="3"/>
      <c r="M1860" s="3"/>
      <c r="N1860" s="3"/>
      <c r="O1860" s="3"/>
      <c r="P1860" s="3"/>
      <c r="Q1860" s="3"/>
      <c r="R1860" s="3"/>
      <c r="S1860" s="3"/>
      <c r="T1860" s="3"/>
      <c r="U1860" s="3"/>
      <c r="V1860" s="3"/>
      <c r="W1860" s="3"/>
      <c r="X1860" s="3"/>
      <c r="Y1860" s="3"/>
      <c r="Z1860" s="3"/>
      <c r="AA1860" s="3"/>
      <c r="AB1860" s="3"/>
      <c r="AC1860" s="3"/>
      <c r="AD1860" s="3"/>
      <c r="AE1860" s="3"/>
      <c r="AF1860" s="3"/>
      <c r="AG1860" s="3"/>
      <c r="AH1860" s="3"/>
      <c r="AI1860" s="3"/>
      <c r="AJ1860" s="3"/>
      <c r="AK1860" s="3"/>
      <c r="AL1860" s="3"/>
      <c r="AM1860" s="3"/>
      <c r="AN1860" s="3"/>
      <c r="AO1860" s="3"/>
      <c r="AP1860" s="3"/>
      <c r="AQ1860" s="3"/>
      <c r="AR1860" s="3"/>
      <c r="AS1860" s="3"/>
      <c r="AT1860" s="3"/>
      <c r="AU1860" s="3"/>
      <c r="AV1860" s="3"/>
      <c r="AW1860" s="3"/>
      <c r="AX1860" s="3"/>
      <c r="AY1860" s="3"/>
      <c r="AZ1860" s="3"/>
      <c r="BA1860" s="3"/>
      <c r="BB1860" s="3"/>
      <c r="BC1860" s="3"/>
      <c r="BD1860" s="3"/>
    </row>
    <row r="1861" spans="1:56" hidden="1">
      <c r="A1861" s="3"/>
      <c r="B1861" s="3"/>
      <c r="C1861" s="3"/>
      <c r="D1861" s="3"/>
      <c r="E1861" s="3"/>
      <c r="F1861" s="3"/>
      <c r="G1861" s="3"/>
      <c r="H1861" s="3"/>
      <c r="I1861" s="3"/>
      <c r="J1861" s="3"/>
      <c r="K1861" s="3"/>
      <c r="L1861" s="3"/>
      <c r="M1861" s="3"/>
      <c r="N1861" s="3"/>
      <c r="O1861" s="3"/>
      <c r="P1861" s="3"/>
      <c r="Q1861" s="3"/>
      <c r="R1861" s="3"/>
      <c r="S1861" s="3"/>
      <c r="T1861" s="3"/>
      <c r="U1861" s="3"/>
      <c r="V1861" s="3"/>
      <c r="W1861" s="3"/>
      <c r="X1861" s="3"/>
      <c r="Y1861" s="3"/>
      <c r="Z1861" s="3"/>
      <c r="AA1861" s="3"/>
      <c r="AB1861" s="3"/>
      <c r="AC1861" s="3"/>
      <c r="AD1861" s="3"/>
      <c r="AE1861" s="3"/>
      <c r="AF1861" s="3"/>
      <c r="AG1861" s="3"/>
      <c r="AH1861" s="3"/>
      <c r="AI1861" s="3"/>
      <c r="AJ1861" s="3"/>
      <c r="AK1861" s="3"/>
      <c r="AL1861" s="3"/>
      <c r="AM1861" s="3"/>
      <c r="AN1861" s="3"/>
      <c r="AO1861" s="3"/>
      <c r="AP1861" s="3"/>
      <c r="AQ1861" s="3"/>
      <c r="AR1861" s="3"/>
      <c r="AS1861" s="3"/>
      <c r="AT1861" s="3"/>
      <c r="AU1861" s="3"/>
      <c r="AV1861" s="3"/>
      <c r="AW1861" s="3"/>
      <c r="AX1861" s="3"/>
      <c r="AY1861" s="3"/>
      <c r="AZ1861" s="3"/>
      <c r="BA1861" s="3"/>
      <c r="BB1861" s="3"/>
      <c r="BC1861" s="3"/>
      <c r="BD1861" s="3"/>
    </row>
    <row r="1862" spans="1:56" hidden="1">
      <c r="A1862" s="3"/>
      <c r="B1862" s="3"/>
      <c r="C1862" s="3"/>
      <c r="D1862" s="3"/>
      <c r="E1862" s="3"/>
      <c r="F1862" s="3"/>
      <c r="G1862" s="3"/>
      <c r="H1862" s="3"/>
      <c r="I1862" s="3"/>
      <c r="J1862" s="3"/>
      <c r="K1862" s="3"/>
      <c r="L1862" s="3"/>
      <c r="M1862" s="3"/>
      <c r="N1862" s="3"/>
      <c r="O1862" s="3"/>
      <c r="P1862" s="3"/>
      <c r="Q1862" s="3"/>
      <c r="R1862" s="3"/>
      <c r="S1862" s="3"/>
      <c r="T1862" s="3"/>
      <c r="U1862" s="3"/>
      <c r="V1862" s="3"/>
      <c r="W1862" s="3"/>
      <c r="X1862" s="3"/>
      <c r="Y1862" s="3"/>
      <c r="Z1862" s="3"/>
      <c r="AA1862" s="3"/>
      <c r="AB1862" s="3"/>
      <c r="AC1862" s="3"/>
      <c r="AD1862" s="3"/>
      <c r="AE1862" s="3"/>
      <c r="AF1862" s="3"/>
      <c r="AG1862" s="3"/>
      <c r="AH1862" s="3"/>
      <c r="AI1862" s="3"/>
      <c r="AJ1862" s="3"/>
      <c r="AK1862" s="3"/>
      <c r="AL1862" s="3"/>
      <c r="AM1862" s="3"/>
      <c r="AN1862" s="3"/>
      <c r="AO1862" s="3"/>
      <c r="AP1862" s="3"/>
      <c r="AQ1862" s="3"/>
      <c r="AR1862" s="3"/>
      <c r="AS1862" s="3"/>
      <c r="AT1862" s="3"/>
      <c r="AU1862" s="3"/>
      <c r="AV1862" s="3"/>
      <c r="AW1862" s="3"/>
      <c r="AX1862" s="3"/>
      <c r="AY1862" s="3"/>
      <c r="AZ1862" s="3"/>
      <c r="BA1862" s="3"/>
      <c r="BB1862" s="3"/>
      <c r="BC1862" s="3"/>
      <c r="BD1862" s="3"/>
    </row>
    <row r="1863" spans="1:56" hidden="1">
      <c r="A1863" s="3"/>
      <c r="B1863" s="3"/>
      <c r="C1863" s="3"/>
      <c r="D1863" s="3"/>
      <c r="E1863" s="3"/>
      <c r="F1863" s="3"/>
      <c r="G1863" s="3"/>
      <c r="H1863" s="3"/>
      <c r="I1863" s="3"/>
      <c r="J1863" s="3"/>
      <c r="K1863" s="3"/>
      <c r="L1863" s="3"/>
      <c r="M1863" s="3"/>
      <c r="N1863" s="3"/>
      <c r="O1863" s="3"/>
      <c r="P1863" s="3"/>
      <c r="Q1863" s="3"/>
      <c r="R1863" s="3"/>
      <c r="S1863" s="3"/>
      <c r="T1863" s="3"/>
      <c r="U1863" s="3"/>
      <c r="V1863" s="3"/>
      <c r="W1863" s="3"/>
      <c r="X1863" s="3"/>
      <c r="Y1863" s="3"/>
      <c r="Z1863" s="3"/>
      <c r="AA1863" s="3"/>
      <c r="AB1863" s="3"/>
      <c r="AC1863" s="3"/>
      <c r="AD1863" s="3"/>
      <c r="AE1863" s="3"/>
      <c r="AF1863" s="3"/>
      <c r="AG1863" s="3"/>
      <c r="AH1863" s="3"/>
      <c r="AI1863" s="3"/>
      <c r="AJ1863" s="3"/>
      <c r="AK1863" s="3"/>
      <c r="AL1863" s="3"/>
      <c r="AM1863" s="3"/>
      <c r="AN1863" s="3"/>
      <c r="AO1863" s="3"/>
      <c r="AP1863" s="3"/>
      <c r="AQ1863" s="3"/>
      <c r="AR1863" s="3"/>
      <c r="AS1863" s="3"/>
      <c r="AT1863" s="3"/>
      <c r="AU1863" s="3"/>
      <c r="AV1863" s="3"/>
      <c r="AW1863" s="3"/>
      <c r="AX1863" s="3"/>
      <c r="AY1863" s="3"/>
      <c r="AZ1863" s="3"/>
      <c r="BA1863" s="3"/>
      <c r="BB1863" s="3"/>
      <c r="BC1863" s="3"/>
      <c r="BD1863" s="3"/>
    </row>
    <row r="1864" spans="1:56" hidden="1">
      <c r="A1864" s="3"/>
      <c r="B1864" s="3"/>
      <c r="C1864" s="3"/>
      <c r="D1864" s="3"/>
      <c r="E1864" s="3"/>
      <c r="F1864" s="3"/>
      <c r="G1864" s="3"/>
      <c r="H1864" s="3"/>
      <c r="I1864" s="3"/>
      <c r="J1864" s="3"/>
      <c r="K1864" s="3"/>
      <c r="L1864" s="3"/>
      <c r="M1864" s="3"/>
      <c r="N1864" s="3"/>
      <c r="O1864" s="3"/>
      <c r="P1864" s="3"/>
      <c r="Q1864" s="3"/>
      <c r="R1864" s="3"/>
      <c r="S1864" s="3"/>
      <c r="T1864" s="3"/>
      <c r="U1864" s="3"/>
      <c r="V1864" s="3"/>
      <c r="W1864" s="3"/>
      <c r="X1864" s="3"/>
      <c r="Y1864" s="3"/>
      <c r="Z1864" s="3"/>
      <c r="AA1864" s="3"/>
      <c r="AB1864" s="3"/>
      <c r="AC1864" s="3"/>
      <c r="AD1864" s="3"/>
      <c r="AE1864" s="3"/>
      <c r="AF1864" s="3"/>
      <c r="AG1864" s="3"/>
      <c r="AH1864" s="3"/>
      <c r="AI1864" s="3"/>
      <c r="AJ1864" s="3"/>
      <c r="AK1864" s="3"/>
      <c r="AL1864" s="3"/>
      <c r="AM1864" s="3"/>
      <c r="AN1864" s="3"/>
      <c r="AO1864" s="3"/>
      <c r="AP1864" s="3"/>
      <c r="AQ1864" s="3"/>
      <c r="AR1864" s="3"/>
      <c r="AS1864" s="3"/>
      <c r="AT1864" s="3"/>
      <c r="AU1864" s="3"/>
      <c r="AV1864" s="3"/>
      <c r="AW1864" s="3"/>
      <c r="AX1864" s="3"/>
      <c r="AY1864" s="3"/>
      <c r="AZ1864" s="3"/>
      <c r="BA1864" s="3"/>
      <c r="BB1864" s="3"/>
      <c r="BC1864" s="3"/>
      <c r="BD1864" s="3"/>
    </row>
    <row r="1865" spans="1:56" hidden="1">
      <c r="A1865" s="3"/>
      <c r="B1865" s="3"/>
      <c r="C1865" s="3"/>
      <c r="D1865" s="3"/>
      <c r="E1865" s="3"/>
      <c r="F1865" s="3"/>
      <c r="G1865" s="3"/>
      <c r="H1865" s="3"/>
      <c r="I1865" s="3"/>
      <c r="J1865" s="3"/>
      <c r="K1865" s="3"/>
      <c r="L1865" s="3"/>
      <c r="M1865" s="3"/>
      <c r="N1865" s="3"/>
      <c r="O1865" s="3"/>
      <c r="P1865" s="3"/>
      <c r="Q1865" s="3"/>
      <c r="R1865" s="3"/>
      <c r="S1865" s="3"/>
      <c r="T1865" s="3"/>
      <c r="U1865" s="3"/>
      <c r="V1865" s="3"/>
      <c r="W1865" s="3"/>
      <c r="X1865" s="3"/>
      <c r="Y1865" s="3"/>
      <c r="Z1865" s="3"/>
      <c r="AA1865" s="3"/>
      <c r="AB1865" s="3"/>
      <c r="AC1865" s="3"/>
      <c r="AD1865" s="3"/>
      <c r="AE1865" s="3"/>
      <c r="AF1865" s="3"/>
      <c r="AG1865" s="3"/>
      <c r="AH1865" s="3"/>
      <c r="AI1865" s="3"/>
      <c r="AJ1865" s="3"/>
      <c r="AK1865" s="3"/>
      <c r="AL1865" s="3"/>
      <c r="AM1865" s="3"/>
      <c r="AN1865" s="3"/>
      <c r="AO1865" s="3"/>
      <c r="AP1865" s="3"/>
      <c r="AQ1865" s="3"/>
      <c r="AR1865" s="3"/>
      <c r="AS1865" s="3"/>
      <c r="AT1865" s="3"/>
      <c r="AU1865" s="3"/>
      <c r="AV1865" s="3"/>
      <c r="AW1865" s="3"/>
      <c r="AX1865" s="3"/>
      <c r="AY1865" s="3"/>
      <c r="AZ1865" s="3"/>
      <c r="BA1865" s="3"/>
      <c r="BB1865" s="3"/>
      <c r="BC1865" s="3"/>
      <c r="BD1865" s="3"/>
    </row>
    <row r="1866" spans="1:56" hidden="1">
      <c r="A1866" s="3"/>
      <c r="B1866" s="3"/>
      <c r="C1866" s="3"/>
      <c r="D1866" s="3"/>
      <c r="E1866" s="3"/>
      <c r="F1866" s="3"/>
      <c r="G1866" s="3"/>
      <c r="H1866" s="3"/>
      <c r="I1866" s="3"/>
      <c r="J1866" s="3"/>
      <c r="K1866" s="3"/>
      <c r="L1866" s="3"/>
      <c r="M1866" s="3"/>
      <c r="N1866" s="3"/>
      <c r="O1866" s="3"/>
      <c r="P1866" s="3"/>
      <c r="Q1866" s="3"/>
      <c r="R1866" s="3"/>
      <c r="S1866" s="3"/>
      <c r="T1866" s="3"/>
      <c r="U1866" s="3"/>
      <c r="V1866" s="3"/>
      <c r="W1866" s="3"/>
      <c r="X1866" s="3"/>
      <c r="Y1866" s="3"/>
      <c r="Z1866" s="3"/>
      <c r="AA1866" s="3"/>
      <c r="AB1866" s="3"/>
      <c r="AC1866" s="3"/>
      <c r="AD1866" s="3"/>
      <c r="AE1866" s="3"/>
      <c r="AF1866" s="3"/>
      <c r="AG1866" s="3"/>
      <c r="AH1866" s="3"/>
      <c r="AI1866" s="3"/>
      <c r="AJ1866" s="3"/>
      <c r="AK1866" s="3"/>
      <c r="AL1866" s="3"/>
      <c r="AM1866" s="3"/>
      <c r="AN1866" s="3"/>
      <c r="AO1866" s="3"/>
      <c r="AP1866" s="3"/>
      <c r="AQ1866" s="3"/>
      <c r="AR1866" s="3"/>
      <c r="AS1866" s="3"/>
      <c r="AT1866" s="3"/>
      <c r="AU1866" s="3"/>
      <c r="AV1866" s="3"/>
      <c r="AW1866" s="3"/>
      <c r="AX1866" s="3"/>
      <c r="AY1866" s="3"/>
      <c r="AZ1866" s="3"/>
      <c r="BA1866" s="3"/>
      <c r="BB1866" s="3"/>
      <c r="BC1866" s="3"/>
      <c r="BD1866" s="3"/>
    </row>
    <row r="1867" spans="1:56" hidden="1">
      <c r="A1867" s="3"/>
      <c r="B1867" s="3"/>
      <c r="C1867" s="3"/>
      <c r="D1867" s="3"/>
      <c r="E1867" s="3"/>
      <c r="F1867" s="3"/>
      <c r="G1867" s="3"/>
      <c r="H1867" s="3"/>
      <c r="I1867" s="3"/>
      <c r="J1867" s="3"/>
      <c r="K1867" s="3"/>
      <c r="L1867" s="3"/>
      <c r="M1867" s="3"/>
      <c r="N1867" s="3"/>
      <c r="O1867" s="3"/>
      <c r="P1867" s="3"/>
      <c r="Q1867" s="3"/>
      <c r="R1867" s="3"/>
      <c r="S1867" s="3"/>
      <c r="T1867" s="3"/>
      <c r="U1867" s="3"/>
      <c r="V1867" s="3"/>
      <c r="W1867" s="3"/>
      <c r="X1867" s="3"/>
      <c r="Y1867" s="3"/>
      <c r="Z1867" s="3"/>
      <c r="AA1867" s="3"/>
      <c r="AB1867" s="3"/>
      <c r="AC1867" s="3"/>
      <c r="AD1867" s="3"/>
      <c r="AE1867" s="3"/>
      <c r="AF1867" s="3"/>
      <c r="AG1867" s="3"/>
      <c r="AH1867" s="3"/>
      <c r="AI1867" s="3"/>
      <c r="AJ1867" s="3"/>
      <c r="AK1867" s="3"/>
      <c r="AL1867" s="3"/>
      <c r="AM1867" s="3"/>
      <c r="AN1867" s="3"/>
      <c r="AO1867" s="3"/>
      <c r="AP1867" s="3"/>
      <c r="AQ1867" s="3"/>
      <c r="AR1867" s="3"/>
      <c r="AS1867" s="3"/>
      <c r="AT1867" s="3"/>
      <c r="AU1867" s="3"/>
      <c r="AV1867" s="3"/>
      <c r="AW1867" s="3"/>
      <c r="AX1867" s="3"/>
      <c r="AY1867" s="3"/>
      <c r="AZ1867" s="3"/>
      <c r="BA1867" s="3"/>
      <c r="BB1867" s="3"/>
      <c r="BC1867" s="3"/>
      <c r="BD1867" s="3"/>
    </row>
    <row r="1868" spans="1:56" hidden="1">
      <c r="A1868" s="3"/>
      <c r="B1868" s="3"/>
      <c r="C1868" s="3"/>
      <c r="D1868" s="3"/>
      <c r="E1868" s="3"/>
      <c r="F1868" s="3"/>
      <c r="G1868" s="3"/>
      <c r="H1868" s="3"/>
      <c r="I1868" s="3"/>
      <c r="J1868" s="3"/>
      <c r="K1868" s="3"/>
      <c r="L1868" s="3"/>
      <c r="M1868" s="3"/>
      <c r="N1868" s="3"/>
      <c r="O1868" s="3"/>
      <c r="P1868" s="3"/>
      <c r="Q1868" s="3"/>
      <c r="R1868" s="3"/>
      <c r="S1868" s="3"/>
      <c r="T1868" s="3"/>
      <c r="U1868" s="3"/>
      <c r="V1868" s="3"/>
      <c r="W1868" s="3"/>
      <c r="X1868" s="3"/>
      <c r="Y1868" s="3"/>
      <c r="Z1868" s="3"/>
      <c r="AA1868" s="3"/>
      <c r="AB1868" s="3"/>
      <c r="AC1868" s="3"/>
      <c r="AD1868" s="3"/>
      <c r="AE1868" s="3"/>
      <c r="AF1868" s="3"/>
      <c r="AG1868" s="3"/>
      <c r="AH1868" s="3"/>
      <c r="AI1868" s="3"/>
      <c r="AJ1868" s="3"/>
      <c r="AK1868" s="3"/>
      <c r="AL1868" s="3"/>
      <c r="AM1868" s="3"/>
      <c r="AN1868" s="3"/>
      <c r="AO1868" s="3"/>
      <c r="AP1868" s="3"/>
      <c r="AQ1868" s="3"/>
      <c r="AR1868" s="3"/>
      <c r="AS1868" s="3"/>
      <c r="AT1868" s="3"/>
      <c r="AU1868" s="3"/>
      <c r="AV1868" s="3"/>
      <c r="AW1868" s="3"/>
      <c r="AX1868" s="3"/>
      <c r="AY1868" s="3"/>
      <c r="AZ1868" s="3"/>
      <c r="BA1868" s="3"/>
      <c r="BB1868" s="3"/>
      <c r="BC1868" s="3"/>
      <c r="BD1868" s="3"/>
    </row>
    <row r="1869" spans="1:56" hidden="1">
      <c r="A1869" s="3"/>
      <c r="B1869" s="3"/>
      <c r="C1869" s="3"/>
      <c r="D1869" s="3"/>
      <c r="E1869" s="3"/>
      <c r="F1869" s="3"/>
      <c r="G1869" s="3"/>
      <c r="H1869" s="3"/>
      <c r="I1869" s="3"/>
      <c r="J1869" s="3"/>
      <c r="K1869" s="3"/>
      <c r="L1869" s="3"/>
      <c r="M1869" s="3"/>
      <c r="N1869" s="3"/>
      <c r="O1869" s="3"/>
      <c r="P1869" s="3"/>
      <c r="Q1869" s="3"/>
      <c r="R1869" s="3"/>
      <c r="S1869" s="3"/>
      <c r="T1869" s="3"/>
      <c r="U1869" s="3"/>
      <c r="V1869" s="3"/>
      <c r="W1869" s="3"/>
      <c r="X1869" s="3"/>
      <c r="Y1869" s="3"/>
      <c r="Z1869" s="3"/>
      <c r="AA1869" s="3"/>
      <c r="AB1869" s="3"/>
      <c r="AC1869" s="3"/>
      <c r="AD1869" s="3"/>
      <c r="AE1869" s="3"/>
      <c r="AF1869" s="3"/>
      <c r="AG1869" s="3"/>
      <c r="AH1869" s="3"/>
      <c r="AI1869" s="3"/>
      <c r="AJ1869" s="3"/>
      <c r="AK1869" s="3"/>
      <c r="AL1869" s="3"/>
      <c r="AM1869" s="3"/>
      <c r="AN1869" s="3"/>
      <c r="AO1869" s="3"/>
      <c r="AP1869" s="3"/>
      <c r="AQ1869" s="3"/>
      <c r="AR1869" s="3"/>
      <c r="AS1869" s="3"/>
      <c r="AT1869" s="3"/>
      <c r="AU1869" s="3"/>
      <c r="AV1869" s="3"/>
      <c r="AW1869" s="3"/>
      <c r="AX1869" s="3"/>
      <c r="AY1869" s="3"/>
      <c r="AZ1869" s="3"/>
      <c r="BA1869" s="3"/>
      <c r="BB1869" s="3"/>
      <c r="BC1869" s="3"/>
      <c r="BD1869" s="3"/>
    </row>
    <row r="1870" spans="1:56" hidden="1">
      <c r="A1870" s="3"/>
      <c r="B1870" s="3"/>
      <c r="C1870" s="3"/>
      <c r="D1870" s="3"/>
      <c r="E1870" s="3"/>
      <c r="F1870" s="3"/>
      <c r="G1870" s="3"/>
      <c r="H1870" s="3"/>
      <c r="I1870" s="3"/>
      <c r="J1870" s="3"/>
      <c r="K1870" s="3"/>
      <c r="L1870" s="3"/>
      <c r="M1870" s="3"/>
      <c r="N1870" s="3"/>
      <c r="O1870" s="3"/>
      <c r="P1870" s="3"/>
      <c r="Q1870" s="3"/>
      <c r="R1870" s="3"/>
      <c r="S1870" s="3"/>
      <c r="T1870" s="3"/>
      <c r="U1870" s="3"/>
      <c r="V1870" s="3"/>
      <c r="W1870" s="3"/>
      <c r="X1870" s="3"/>
      <c r="Y1870" s="3"/>
      <c r="Z1870" s="3"/>
      <c r="AA1870" s="3"/>
      <c r="AB1870" s="3"/>
      <c r="AC1870" s="3"/>
      <c r="AD1870" s="3"/>
      <c r="AE1870" s="3"/>
      <c r="AF1870" s="3"/>
      <c r="AG1870" s="3"/>
      <c r="AH1870" s="3"/>
      <c r="AI1870" s="3"/>
      <c r="AJ1870" s="3"/>
      <c r="AK1870" s="3"/>
      <c r="AL1870" s="3"/>
      <c r="AM1870" s="3"/>
      <c r="AN1870" s="3"/>
      <c r="AO1870" s="3"/>
      <c r="AP1870" s="3"/>
      <c r="AQ1870" s="3"/>
      <c r="AR1870" s="3"/>
      <c r="AS1870" s="3"/>
      <c r="AT1870" s="3"/>
      <c r="AU1870" s="3"/>
      <c r="AV1870" s="3"/>
      <c r="AW1870" s="3"/>
      <c r="AX1870" s="3"/>
      <c r="AY1870" s="3"/>
      <c r="AZ1870" s="3"/>
      <c r="BA1870" s="3"/>
      <c r="BB1870" s="3"/>
      <c r="BC1870" s="3"/>
      <c r="BD1870" s="3"/>
    </row>
    <row r="1871" spans="1:56" hidden="1">
      <c r="A1871" s="3"/>
      <c r="B1871" s="3"/>
      <c r="C1871" s="3"/>
      <c r="D1871" s="3"/>
      <c r="E1871" s="3"/>
      <c r="F1871" s="3"/>
      <c r="G1871" s="3"/>
      <c r="H1871" s="3"/>
      <c r="I1871" s="3"/>
      <c r="J1871" s="3"/>
      <c r="K1871" s="3"/>
      <c r="L1871" s="3"/>
      <c r="M1871" s="3"/>
      <c r="N1871" s="3"/>
      <c r="O1871" s="3"/>
      <c r="P1871" s="3"/>
      <c r="Q1871" s="3"/>
      <c r="R1871" s="3"/>
      <c r="S1871" s="3"/>
      <c r="T1871" s="3"/>
      <c r="U1871" s="3"/>
      <c r="V1871" s="3"/>
      <c r="W1871" s="3"/>
      <c r="X1871" s="3"/>
      <c r="Y1871" s="3"/>
      <c r="Z1871" s="3"/>
      <c r="AA1871" s="3"/>
      <c r="AB1871" s="3"/>
      <c r="AC1871" s="3"/>
      <c r="AD1871" s="3"/>
      <c r="AE1871" s="3"/>
      <c r="AF1871" s="3"/>
      <c r="AG1871" s="3"/>
      <c r="AH1871" s="3"/>
      <c r="AI1871" s="3"/>
      <c r="AJ1871" s="3"/>
      <c r="AK1871" s="3"/>
      <c r="AL1871" s="3"/>
      <c r="AM1871" s="3"/>
      <c r="AN1871" s="3"/>
      <c r="AO1871" s="3"/>
      <c r="AP1871" s="3"/>
      <c r="AQ1871" s="3"/>
      <c r="AR1871" s="3"/>
      <c r="AS1871" s="3"/>
      <c r="AT1871" s="3"/>
      <c r="AU1871" s="3"/>
      <c r="AV1871" s="3"/>
      <c r="AW1871" s="3"/>
      <c r="AX1871" s="3"/>
      <c r="AY1871" s="3"/>
      <c r="AZ1871" s="3"/>
      <c r="BA1871" s="3"/>
      <c r="BB1871" s="3"/>
      <c r="BC1871" s="3"/>
      <c r="BD1871" s="3"/>
    </row>
    <row r="1872" spans="1:56" hidden="1">
      <c r="A1872" s="3"/>
      <c r="B1872" s="3"/>
      <c r="C1872" s="3"/>
      <c r="D1872" s="3"/>
      <c r="E1872" s="3"/>
      <c r="F1872" s="3"/>
      <c r="G1872" s="3"/>
      <c r="H1872" s="3"/>
      <c r="I1872" s="3"/>
      <c r="J1872" s="3"/>
      <c r="K1872" s="3"/>
      <c r="L1872" s="3"/>
      <c r="M1872" s="3"/>
      <c r="N1872" s="3"/>
      <c r="O1872" s="3"/>
      <c r="P1872" s="3"/>
      <c r="Q1872" s="3"/>
      <c r="R1872" s="3"/>
      <c r="S1872" s="3"/>
      <c r="T1872" s="3"/>
      <c r="U1872" s="3"/>
      <c r="V1872" s="3"/>
      <c r="W1872" s="3"/>
      <c r="X1872" s="3"/>
      <c r="Y1872" s="3"/>
      <c r="Z1872" s="3"/>
      <c r="AA1872" s="3"/>
      <c r="AB1872" s="3"/>
      <c r="AC1872" s="3"/>
      <c r="AD1872" s="3"/>
      <c r="AE1872" s="3"/>
      <c r="AF1872" s="3"/>
      <c r="AG1872" s="3"/>
      <c r="AH1872" s="3"/>
      <c r="AI1872" s="3"/>
      <c r="AJ1872" s="3"/>
      <c r="AK1872" s="3"/>
      <c r="AL1872" s="3"/>
      <c r="AM1872" s="3"/>
      <c r="AN1872" s="3"/>
      <c r="AO1872" s="3"/>
      <c r="AP1872" s="3"/>
      <c r="AQ1872" s="3"/>
      <c r="AR1872" s="3"/>
      <c r="AS1872" s="3"/>
      <c r="AT1872" s="3"/>
      <c r="AU1872" s="3"/>
      <c r="AV1872" s="3"/>
      <c r="AW1872" s="3"/>
      <c r="AX1872" s="3"/>
      <c r="AY1872" s="3"/>
      <c r="AZ1872" s="3"/>
      <c r="BA1872" s="3"/>
      <c r="BB1872" s="3"/>
      <c r="BC1872" s="3"/>
      <c r="BD1872" s="3"/>
    </row>
    <row r="1873" spans="1:56" hidden="1">
      <c r="A1873" s="3"/>
      <c r="B1873" s="3"/>
      <c r="C1873" s="3"/>
      <c r="D1873" s="3"/>
      <c r="E1873" s="3"/>
      <c r="F1873" s="3"/>
      <c r="G1873" s="3"/>
      <c r="H1873" s="3"/>
      <c r="I1873" s="3"/>
      <c r="J1873" s="3"/>
      <c r="K1873" s="3"/>
      <c r="L1873" s="3"/>
      <c r="M1873" s="3"/>
      <c r="N1873" s="3"/>
      <c r="O1873" s="3"/>
      <c r="P1873" s="3"/>
      <c r="Q1873" s="3"/>
      <c r="R1873" s="3"/>
      <c r="S1873" s="3"/>
      <c r="T1873" s="3"/>
      <c r="U1873" s="3"/>
      <c r="V1873" s="3"/>
      <c r="W1873" s="3"/>
      <c r="X1873" s="3"/>
      <c r="Y1873" s="3"/>
      <c r="Z1873" s="3"/>
      <c r="AA1873" s="3"/>
      <c r="AB1873" s="3"/>
      <c r="AC1873" s="3"/>
      <c r="AD1873" s="3"/>
      <c r="AE1873" s="3"/>
      <c r="AF1873" s="3"/>
      <c r="AG1873" s="3"/>
      <c r="AH1873" s="3"/>
      <c r="AI1873" s="3"/>
      <c r="AJ1873" s="3"/>
      <c r="AK1873" s="3"/>
      <c r="AL1873" s="3"/>
      <c r="AM1873" s="3"/>
      <c r="AN1873" s="3"/>
      <c r="AO1873" s="3"/>
      <c r="AP1873" s="3"/>
      <c r="AQ1873" s="3"/>
      <c r="AR1873" s="3"/>
      <c r="AS1873" s="3"/>
      <c r="AT1873" s="3"/>
      <c r="AU1873" s="3"/>
      <c r="AV1873" s="3"/>
      <c r="AW1873" s="3"/>
      <c r="AX1873" s="3"/>
      <c r="AY1873" s="3"/>
      <c r="AZ1873" s="3"/>
      <c r="BA1873" s="3"/>
      <c r="BB1873" s="3"/>
      <c r="BC1873" s="3"/>
      <c r="BD1873" s="3"/>
    </row>
    <row r="1874" spans="1:56" hidden="1">
      <c r="A1874" s="3"/>
      <c r="B1874" s="3"/>
      <c r="C1874" s="3"/>
      <c r="D1874" s="3"/>
      <c r="E1874" s="3"/>
      <c r="F1874" s="3"/>
      <c r="G1874" s="3"/>
      <c r="H1874" s="3"/>
      <c r="I1874" s="3"/>
      <c r="J1874" s="3"/>
      <c r="K1874" s="3"/>
      <c r="L1874" s="3"/>
      <c r="M1874" s="3"/>
      <c r="N1874" s="3"/>
      <c r="O1874" s="3"/>
      <c r="P1874" s="3"/>
      <c r="Q1874" s="3"/>
      <c r="R1874" s="3"/>
      <c r="S1874" s="3"/>
      <c r="T1874" s="3"/>
      <c r="U1874" s="3"/>
      <c r="V1874" s="3"/>
      <c r="W1874" s="3"/>
      <c r="X1874" s="3"/>
      <c r="Y1874" s="3"/>
      <c r="Z1874" s="3"/>
      <c r="AA1874" s="3"/>
      <c r="AB1874" s="3"/>
      <c r="AC1874" s="3"/>
      <c r="AD1874" s="3"/>
      <c r="AE1874" s="3"/>
      <c r="AF1874" s="3"/>
      <c r="AG1874" s="3"/>
      <c r="AH1874" s="3"/>
      <c r="AI1874" s="3"/>
      <c r="AJ1874" s="3"/>
      <c r="AK1874" s="3"/>
      <c r="AL1874" s="3"/>
      <c r="AM1874" s="3"/>
      <c r="AN1874" s="3"/>
      <c r="AO1874" s="3"/>
      <c r="AP1874" s="3"/>
      <c r="AQ1874" s="3"/>
      <c r="AR1874" s="3"/>
      <c r="AS1874" s="3"/>
      <c r="AT1874" s="3"/>
      <c r="AU1874" s="3"/>
      <c r="AV1874" s="3"/>
      <c r="AW1874" s="3"/>
      <c r="AX1874" s="3"/>
      <c r="AY1874" s="3"/>
      <c r="AZ1874" s="3"/>
      <c r="BA1874" s="3"/>
      <c r="BB1874" s="3"/>
      <c r="BC1874" s="3"/>
      <c r="BD1874" s="3"/>
    </row>
    <row r="1875" spans="1:56" hidden="1">
      <c r="A1875" s="3"/>
      <c r="B1875" s="3"/>
      <c r="C1875" s="3"/>
      <c r="D1875" s="3"/>
      <c r="E1875" s="3"/>
      <c r="F1875" s="3"/>
      <c r="G1875" s="3"/>
      <c r="H1875" s="3"/>
      <c r="I1875" s="3"/>
      <c r="J1875" s="3"/>
      <c r="K1875" s="3"/>
      <c r="L1875" s="3"/>
      <c r="M1875" s="3"/>
      <c r="N1875" s="3"/>
      <c r="O1875" s="3"/>
      <c r="P1875" s="3"/>
      <c r="Q1875" s="3"/>
      <c r="R1875" s="3"/>
      <c r="S1875" s="3"/>
      <c r="T1875" s="3"/>
      <c r="U1875" s="3"/>
      <c r="V1875" s="3"/>
      <c r="W1875" s="3"/>
      <c r="X1875" s="3"/>
      <c r="Y1875" s="3"/>
      <c r="Z1875" s="3"/>
      <c r="AA1875" s="3"/>
      <c r="AB1875" s="3"/>
      <c r="AC1875" s="3"/>
      <c r="AD1875" s="3"/>
      <c r="AE1875" s="3"/>
      <c r="AF1875" s="3"/>
      <c r="AG1875" s="3"/>
      <c r="AH1875" s="3"/>
      <c r="AI1875" s="3"/>
      <c r="AJ1875" s="3"/>
      <c r="AK1875" s="3"/>
      <c r="AL1875" s="3"/>
      <c r="AM1875" s="3"/>
      <c r="AN1875" s="3"/>
      <c r="AO1875" s="3"/>
      <c r="AP1875" s="3"/>
      <c r="AQ1875" s="3"/>
      <c r="AR1875" s="3"/>
      <c r="AS1875" s="3"/>
      <c r="AT1875" s="3"/>
      <c r="AU1875" s="3"/>
      <c r="AV1875" s="3"/>
      <c r="AW1875" s="3"/>
      <c r="AX1875" s="3"/>
      <c r="AY1875" s="3"/>
      <c r="AZ1875" s="3"/>
      <c r="BA1875" s="3"/>
      <c r="BB1875" s="3"/>
      <c r="BC1875" s="3"/>
      <c r="BD1875" s="3"/>
    </row>
    <row r="1876" spans="1:56" hidden="1">
      <c r="A1876" s="3"/>
      <c r="B1876" s="3"/>
      <c r="C1876" s="3"/>
      <c r="D1876" s="3"/>
      <c r="E1876" s="3"/>
      <c r="F1876" s="3"/>
      <c r="G1876" s="3"/>
      <c r="H1876" s="3"/>
      <c r="I1876" s="3"/>
      <c r="J1876" s="3"/>
      <c r="K1876" s="3"/>
      <c r="L1876" s="3"/>
      <c r="M1876" s="3"/>
      <c r="N1876" s="3"/>
      <c r="O1876" s="3"/>
      <c r="P1876" s="3"/>
      <c r="Q1876" s="3"/>
      <c r="R1876" s="3"/>
      <c r="S1876" s="3"/>
      <c r="T1876" s="3"/>
      <c r="U1876" s="3"/>
      <c r="V1876" s="3"/>
      <c r="W1876" s="3"/>
      <c r="X1876" s="3"/>
      <c r="Y1876" s="3"/>
      <c r="Z1876" s="3"/>
      <c r="AA1876" s="3"/>
      <c r="AB1876" s="3"/>
      <c r="AC1876" s="3"/>
      <c r="AD1876" s="3"/>
      <c r="AE1876" s="3"/>
      <c r="AF1876" s="3"/>
      <c r="AG1876" s="3"/>
      <c r="AH1876" s="3"/>
      <c r="AI1876" s="3"/>
      <c r="AJ1876" s="3"/>
      <c r="AK1876" s="3"/>
      <c r="AL1876" s="3"/>
      <c r="AM1876" s="3"/>
      <c r="AN1876" s="3"/>
      <c r="AO1876" s="3"/>
      <c r="AP1876" s="3"/>
      <c r="AQ1876" s="3"/>
      <c r="AR1876" s="3"/>
      <c r="AS1876" s="3"/>
      <c r="AT1876" s="3"/>
      <c r="AU1876" s="3"/>
      <c r="AV1876" s="3"/>
      <c r="AW1876" s="3"/>
      <c r="AX1876" s="3"/>
      <c r="AY1876" s="3"/>
      <c r="AZ1876" s="3"/>
      <c r="BA1876" s="3"/>
      <c r="BB1876" s="3"/>
      <c r="BC1876" s="3"/>
      <c r="BD1876" s="3"/>
    </row>
    <row r="1877" spans="1:56" hidden="1">
      <c r="A1877" s="3"/>
      <c r="B1877" s="3"/>
      <c r="C1877" s="3"/>
      <c r="D1877" s="3"/>
      <c r="E1877" s="3"/>
      <c r="F1877" s="3"/>
      <c r="G1877" s="3"/>
      <c r="H1877" s="3"/>
      <c r="I1877" s="3"/>
      <c r="J1877" s="3"/>
      <c r="K1877" s="3"/>
      <c r="L1877" s="3"/>
      <c r="M1877" s="3"/>
      <c r="N1877" s="3"/>
      <c r="O1877" s="3"/>
      <c r="P1877" s="3"/>
      <c r="Q1877" s="3"/>
      <c r="R1877" s="3"/>
      <c r="S1877" s="3"/>
      <c r="T1877" s="3"/>
      <c r="U1877" s="3"/>
      <c r="V1877" s="3"/>
      <c r="W1877" s="3"/>
      <c r="X1877" s="3"/>
      <c r="Y1877" s="3"/>
      <c r="Z1877" s="3"/>
      <c r="AA1877" s="3"/>
      <c r="AB1877" s="3"/>
      <c r="AC1877" s="3"/>
      <c r="AD1877" s="3"/>
      <c r="AE1877" s="3"/>
      <c r="AF1877" s="3"/>
      <c r="AG1877" s="3"/>
      <c r="AH1877" s="3"/>
      <c r="AI1877" s="3"/>
      <c r="AJ1877" s="3"/>
      <c r="AK1877" s="3"/>
      <c r="AL1877" s="3"/>
      <c r="AM1877" s="3"/>
      <c r="AN1877" s="3"/>
      <c r="AO1877" s="3"/>
      <c r="AP1877" s="3"/>
      <c r="AQ1877" s="3"/>
      <c r="AR1877" s="3"/>
      <c r="AS1877" s="3"/>
      <c r="AT1877" s="3"/>
      <c r="AU1877" s="3"/>
      <c r="AV1877" s="3"/>
      <c r="AW1877" s="3"/>
      <c r="AX1877" s="3"/>
      <c r="AY1877" s="3"/>
      <c r="AZ1877" s="3"/>
      <c r="BA1877" s="3"/>
      <c r="BB1877" s="3"/>
      <c r="BC1877" s="3"/>
      <c r="BD1877" s="3"/>
    </row>
    <row r="1878" spans="1:56" hidden="1">
      <c r="A1878" s="3"/>
      <c r="B1878" s="3"/>
      <c r="C1878" s="3"/>
      <c r="D1878" s="3"/>
      <c r="E1878" s="3"/>
      <c r="F1878" s="3"/>
      <c r="G1878" s="3"/>
      <c r="H1878" s="3"/>
      <c r="I1878" s="3"/>
      <c r="J1878" s="3"/>
      <c r="K1878" s="3"/>
      <c r="L1878" s="3"/>
      <c r="M1878" s="3"/>
      <c r="N1878" s="3"/>
      <c r="O1878" s="3"/>
      <c r="P1878" s="3"/>
      <c r="Q1878" s="3"/>
      <c r="R1878" s="3"/>
      <c r="S1878" s="3"/>
      <c r="T1878" s="3"/>
      <c r="U1878" s="3"/>
      <c r="V1878" s="3"/>
      <c r="W1878" s="3"/>
      <c r="X1878" s="3"/>
      <c r="Y1878" s="3"/>
      <c r="Z1878" s="3"/>
      <c r="AA1878" s="3"/>
      <c r="AB1878" s="3"/>
      <c r="AC1878" s="3"/>
      <c r="AD1878" s="3"/>
      <c r="AE1878" s="3"/>
      <c r="AF1878" s="3"/>
      <c r="AG1878" s="3"/>
      <c r="AH1878" s="3"/>
      <c r="AI1878" s="3"/>
      <c r="AJ1878" s="3"/>
      <c r="AK1878" s="3"/>
      <c r="AL1878" s="3"/>
      <c r="AM1878" s="3"/>
      <c r="AN1878" s="3"/>
      <c r="AO1878" s="3"/>
      <c r="AP1878" s="3"/>
      <c r="AQ1878" s="3"/>
      <c r="AR1878" s="3"/>
      <c r="AS1878" s="3"/>
      <c r="AT1878" s="3"/>
      <c r="AU1878" s="3"/>
      <c r="AV1878" s="3"/>
      <c r="AW1878" s="3"/>
      <c r="AX1878" s="3"/>
      <c r="AY1878" s="3"/>
      <c r="AZ1878" s="3"/>
      <c r="BA1878" s="3"/>
      <c r="BB1878" s="3"/>
      <c r="BC1878" s="3"/>
      <c r="BD1878" s="3"/>
    </row>
    <row r="1879" spans="1:56" hidden="1">
      <c r="A1879" s="3"/>
      <c r="B1879" s="3"/>
      <c r="C1879" s="3"/>
      <c r="D1879" s="3"/>
      <c r="E1879" s="3"/>
      <c r="F1879" s="3"/>
      <c r="G1879" s="3"/>
      <c r="H1879" s="3"/>
      <c r="I1879" s="3"/>
      <c r="J1879" s="3"/>
      <c r="K1879" s="3"/>
      <c r="L1879" s="3"/>
      <c r="M1879" s="3"/>
      <c r="N1879" s="3"/>
      <c r="O1879" s="3"/>
      <c r="P1879" s="3"/>
      <c r="Q1879" s="3"/>
      <c r="R1879" s="3"/>
      <c r="S1879" s="3"/>
      <c r="T1879" s="3"/>
      <c r="U1879" s="3"/>
      <c r="V1879" s="3"/>
      <c r="W1879" s="3"/>
      <c r="X1879" s="3"/>
      <c r="Y1879" s="3"/>
      <c r="Z1879" s="3"/>
      <c r="AA1879" s="3"/>
      <c r="AB1879" s="3"/>
      <c r="AC1879" s="3"/>
      <c r="AD1879" s="3"/>
      <c r="AE1879" s="3"/>
      <c r="AF1879" s="3"/>
      <c r="AG1879" s="3"/>
      <c r="AH1879" s="3"/>
      <c r="AI1879" s="3"/>
      <c r="AJ1879" s="3"/>
      <c r="AK1879" s="3"/>
      <c r="AL1879" s="3"/>
      <c r="AM1879" s="3"/>
      <c r="AN1879" s="3"/>
      <c r="AO1879" s="3"/>
      <c r="AP1879" s="3"/>
      <c r="AQ1879" s="3"/>
      <c r="AR1879" s="3"/>
      <c r="AS1879" s="3"/>
      <c r="AT1879" s="3"/>
      <c r="AU1879" s="3"/>
      <c r="AV1879" s="3"/>
      <c r="AW1879" s="3"/>
      <c r="AX1879" s="3"/>
      <c r="AY1879" s="3"/>
      <c r="AZ1879" s="3"/>
      <c r="BA1879" s="3"/>
      <c r="BB1879" s="3"/>
      <c r="BC1879" s="3"/>
      <c r="BD1879" s="3"/>
    </row>
    <row r="1880" spans="1:56" hidden="1">
      <c r="A1880" s="3"/>
      <c r="B1880" s="3"/>
      <c r="C1880" s="3"/>
      <c r="D1880" s="3"/>
      <c r="E1880" s="3"/>
      <c r="F1880" s="3"/>
      <c r="G1880" s="3"/>
      <c r="H1880" s="3"/>
      <c r="I1880" s="3"/>
      <c r="J1880" s="3"/>
      <c r="K1880" s="3"/>
      <c r="L1880" s="3"/>
      <c r="M1880" s="3"/>
      <c r="N1880" s="3"/>
      <c r="O1880" s="3"/>
      <c r="P1880" s="3"/>
      <c r="Q1880" s="3"/>
      <c r="R1880" s="3"/>
      <c r="S1880" s="3"/>
      <c r="T1880" s="3"/>
      <c r="U1880" s="3"/>
      <c r="V1880" s="3"/>
      <c r="W1880" s="3"/>
      <c r="X1880" s="3"/>
      <c r="Y1880" s="3"/>
      <c r="Z1880" s="3"/>
      <c r="AA1880" s="3"/>
      <c r="AB1880" s="3"/>
      <c r="AC1880" s="3"/>
      <c r="AD1880" s="3"/>
      <c r="AE1880" s="3"/>
      <c r="AF1880" s="3"/>
      <c r="AG1880" s="3"/>
      <c r="AH1880" s="3"/>
      <c r="AI1880" s="3"/>
      <c r="AJ1880" s="3"/>
      <c r="AK1880" s="3"/>
      <c r="AL1880" s="3"/>
      <c r="AM1880" s="3"/>
      <c r="AN1880" s="3"/>
      <c r="AO1880" s="3"/>
      <c r="AP1880" s="3"/>
      <c r="AQ1880" s="3"/>
      <c r="AR1880" s="3"/>
      <c r="AS1880" s="3"/>
      <c r="AT1880" s="3"/>
      <c r="AU1880" s="3"/>
      <c r="AV1880" s="3"/>
      <c r="AW1880" s="3"/>
      <c r="AX1880" s="3"/>
      <c r="AY1880" s="3"/>
      <c r="AZ1880" s="3"/>
      <c r="BA1880" s="3"/>
      <c r="BB1880" s="3"/>
      <c r="BC1880" s="3"/>
      <c r="BD1880" s="3"/>
    </row>
    <row r="1881" spans="1:56" hidden="1">
      <c r="A1881" s="3"/>
      <c r="B1881" s="3"/>
      <c r="C1881" s="3"/>
      <c r="D1881" s="3"/>
      <c r="E1881" s="3"/>
      <c r="F1881" s="3"/>
      <c r="G1881" s="3"/>
      <c r="H1881" s="3"/>
      <c r="I1881" s="3"/>
      <c r="J1881" s="3"/>
      <c r="K1881" s="3"/>
      <c r="L1881" s="3"/>
      <c r="M1881" s="3"/>
      <c r="N1881" s="3"/>
      <c r="O1881" s="3"/>
      <c r="P1881" s="3"/>
      <c r="Q1881" s="3"/>
      <c r="R1881" s="3"/>
      <c r="S1881" s="3"/>
      <c r="T1881" s="3"/>
      <c r="U1881" s="3"/>
      <c r="V1881" s="3"/>
      <c r="W1881" s="3"/>
      <c r="X1881" s="3"/>
      <c r="Y1881" s="3"/>
      <c r="Z1881" s="3"/>
      <c r="AA1881" s="3"/>
      <c r="AB1881" s="3"/>
      <c r="AC1881" s="3"/>
      <c r="AD1881" s="3"/>
      <c r="AE1881" s="3"/>
      <c r="AF1881" s="3"/>
      <c r="AG1881" s="3"/>
      <c r="AH1881" s="3"/>
      <c r="AI1881" s="3"/>
      <c r="AJ1881" s="3"/>
      <c r="AK1881" s="3"/>
      <c r="AL1881" s="3"/>
      <c r="AM1881" s="3"/>
      <c r="AN1881" s="3"/>
      <c r="AO1881" s="3"/>
      <c r="AP1881" s="3"/>
      <c r="AQ1881" s="3"/>
      <c r="AR1881" s="3"/>
      <c r="AS1881" s="3"/>
      <c r="AT1881" s="3"/>
      <c r="AU1881" s="3"/>
      <c r="AV1881" s="3"/>
      <c r="AW1881" s="3"/>
      <c r="AX1881" s="3"/>
      <c r="AY1881" s="3"/>
      <c r="AZ1881" s="3"/>
      <c r="BA1881" s="3"/>
      <c r="BB1881" s="3"/>
      <c r="BC1881" s="3"/>
      <c r="BD1881" s="3"/>
    </row>
    <row r="1882" spans="1:56" hidden="1">
      <c r="A1882" s="3"/>
      <c r="B1882" s="3"/>
      <c r="C1882" s="3"/>
      <c r="D1882" s="3"/>
      <c r="E1882" s="3"/>
      <c r="F1882" s="3"/>
      <c r="G1882" s="3"/>
      <c r="H1882" s="3"/>
      <c r="I1882" s="3"/>
      <c r="J1882" s="3"/>
      <c r="K1882" s="3"/>
      <c r="L1882" s="3"/>
      <c r="M1882" s="3"/>
      <c r="N1882" s="3"/>
      <c r="O1882" s="3"/>
      <c r="P1882" s="3"/>
      <c r="Q1882" s="3"/>
      <c r="R1882" s="3"/>
      <c r="S1882" s="3"/>
      <c r="T1882" s="3"/>
      <c r="U1882" s="3"/>
      <c r="V1882" s="3"/>
      <c r="W1882" s="3"/>
      <c r="X1882" s="3"/>
      <c r="Y1882" s="3"/>
      <c r="Z1882" s="3"/>
      <c r="AA1882" s="3"/>
      <c r="AB1882" s="3"/>
      <c r="AC1882" s="3"/>
      <c r="AD1882" s="3"/>
      <c r="AE1882" s="3"/>
      <c r="AF1882" s="3"/>
      <c r="AG1882" s="3"/>
      <c r="AH1882" s="3"/>
      <c r="AI1882" s="3"/>
      <c r="AJ1882" s="3"/>
      <c r="AK1882" s="3"/>
      <c r="AL1882" s="3"/>
      <c r="AM1882" s="3"/>
      <c r="AN1882" s="3"/>
      <c r="AO1882" s="3"/>
      <c r="AP1882" s="3"/>
      <c r="AQ1882" s="3"/>
      <c r="AR1882" s="3"/>
      <c r="AS1882" s="3"/>
      <c r="AT1882" s="3"/>
      <c r="AU1882" s="3"/>
      <c r="AV1882" s="3"/>
      <c r="AW1882" s="3"/>
      <c r="AX1882" s="3"/>
      <c r="AY1882" s="3"/>
      <c r="AZ1882" s="3"/>
      <c r="BA1882" s="3"/>
      <c r="BB1882" s="3"/>
      <c r="BC1882" s="3"/>
      <c r="BD1882" s="3"/>
    </row>
    <row r="1883" spans="1:56" hidden="1">
      <c r="A1883" s="3"/>
      <c r="B1883" s="3"/>
      <c r="C1883" s="3"/>
      <c r="D1883" s="3"/>
      <c r="E1883" s="3"/>
      <c r="F1883" s="3"/>
      <c r="G1883" s="3"/>
      <c r="H1883" s="3"/>
      <c r="I1883" s="3"/>
      <c r="J1883" s="3"/>
      <c r="K1883" s="3"/>
      <c r="L1883" s="3"/>
      <c r="M1883" s="3"/>
      <c r="N1883" s="3"/>
      <c r="O1883" s="3"/>
      <c r="P1883" s="3"/>
      <c r="Q1883" s="3"/>
      <c r="R1883" s="3"/>
      <c r="S1883" s="3"/>
      <c r="T1883" s="3"/>
      <c r="U1883" s="3"/>
      <c r="V1883" s="3"/>
      <c r="W1883" s="3"/>
      <c r="X1883" s="3"/>
      <c r="Y1883" s="3"/>
      <c r="Z1883" s="3"/>
      <c r="AA1883" s="3"/>
      <c r="AB1883" s="3"/>
      <c r="AC1883" s="3"/>
      <c r="AD1883" s="3"/>
      <c r="AE1883" s="3"/>
      <c r="AF1883" s="3"/>
      <c r="AG1883" s="3"/>
      <c r="AH1883" s="3"/>
      <c r="AI1883" s="3"/>
      <c r="AJ1883" s="3"/>
      <c r="AK1883" s="3"/>
      <c r="AL1883" s="3"/>
      <c r="AM1883" s="3"/>
      <c r="AN1883" s="3"/>
      <c r="AO1883" s="3"/>
      <c r="AP1883" s="3"/>
      <c r="AQ1883" s="3"/>
      <c r="AR1883" s="3"/>
      <c r="AS1883" s="3"/>
      <c r="AT1883" s="3"/>
      <c r="AU1883" s="3"/>
      <c r="AV1883" s="3"/>
      <c r="AW1883" s="3"/>
      <c r="AX1883" s="3"/>
      <c r="AY1883" s="3"/>
      <c r="AZ1883" s="3"/>
      <c r="BA1883" s="3"/>
      <c r="BB1883" s="3"/>
      <c r="BC1883" s="3"/>
      <c r="BD1883" s="3"/>
    </row>
    <row r="1884" spans="1:56" hidden="1">
      <c r="A1884" s="3"/>
      <c r="B1884" s="3"/>
      <c r="C1884" s="3"/>
      <c r="D1884" s="3"/>
      <c r="E1884" s="3"/>
      <c r="F1884" s="3"/>
      <c r="G1884" s="3"/>
      <c r="H1884" s="3"/>
      <c r="I1884" s="3"/>
      <c r="J1884" s="3"/>
      <c r="K1884" s="3"/>
      <c r="L1884" s="3"/>
      <c r="M1884" s="3"/>
      <c r="N1884" s="3"/>
      <c r="O1884" s="3"/>
      <c r="P1884" s="3"/>
      <c r="Q1884" s="3"/>
      <c r="R1884" s="3"/>
      <c r="S1884" s="3"/>
      <c r="T1884" s="3"/>
      <c r="U1884" s="3"/>
      <c r="V1884" s="3"/>
      <c r="W1884" s="3"/>
      <c r="X1884" s="3"/>
      <c r="Y1884" s="3"/>
      <c r="Z1884" s="3"/>
      <c r="AA1884" s="3"/>
      <c r="AB1884" s="3"/>
      <c r="AC1884" s="3"/>
      <c r="AD1884" s="3"/>
      <c r="AE1884" s="3"/>
      <c r="AF1884" s="3"/>
      <c r="AG1884" s="3"/>
      <c r="AH1884" s="3"/>
      <c r="AI1884" s="3"/>
      <c r="AJ1884" s="3"/>
      <c r="AK1884" s="3"/>
      <c r="AL1884" s="3"/>
      <c r="AM1884" s="3"/>
      <c r="AN1884" s="3"/>
      <c r="AO1884" s="3"/>
      <c r="AP1884" s="3"/>
      <c r="AQ1884" s="3"/>
      <c r="AR1884" s="3"/>
      <c r="AS1884" s="3"/>
      <c r="AT1884" s="3"/>
      <c r="AU1884" s="3"/>
      <c r="AV1884" s="3"/>
      <c r="AW1884" s="3"/>
      <c r="AX1884" s="3"/>
      <c r="AY1884" s="3"/>
      <c r="AZ1884" s="3"/>
      <c r="BA1884" s="3"/>
      <c r="BB1884" s="3"/>
      <c r="BC1884" s="3"/>
      <c r="BD1884" s="3"/>
    </row>
    <row r="1885" spans="1:56" hidden="1">
      <c r="A1885" s="3"/>
      <c r="B1885" s="3"/>
      <c r="C1885" s="3"/>
      <c r="D1885" s="3"/>
      <c r="E1885" s="3"/>
      <c r="F1885" s="3"/>
      <c r="G1885" s="3"/>
      <c r="H1885" s="3"/>
      <c r="I1885" s="3"/>
      <c r="J1885" s="3"/>
      <c r="K1885" s="3"/>
      <c r="L1885" s="3"/>
      <c r="M1885" s="3"/>
      <c r="N1885" s="3"/>
      <c r="O1885" s="3"/>
      <c r="P1885" s="3"/>
      <c r="Q1885" s="3"/>
      <c r="R1885" s="3"/>
      <c r="S1885" s="3"/>
      <c r="T1885" s="3"/>
      <c r="U1885" s="3"/>
      <c r="V1885" s="3"/>
      <c r="W1885" s="3"/>
      <c r="X1885" s="3"/>
      <c r="Y1885" s="3"/>
      <c r="Z1885" s="3"/>
      <c r="AA1885" s="3"/>
      <c r="AB1885" s="3"/>
      <c r="AC1885" s="3"/>
      <c r="AD1885" s="3"/>
      <c r="AE1885" s="3"/>
      <c r="AF1885" s="3"/>
      <c r="AG1885" s="3"/>
      <c r="AH1885" s="3"/>
      <c r="AI1885" s="3"/>
      <c r="AJ1885" s="3"/>
      <c r="AK1885" s="3"/>
      <c r="AL1885" s="3"/>
      <c r="AM1885" s="3"/>
      <c r="AN1885" s="3"/>
      <c r="AO1885" s="3"/>
      <c r="AP1885" s="3"/>
      <c r="AQ1885" s="3"/>
      <c r="AR1885" s="3"/>
      <c r="AS1885" s="3"/>
      <c r="AT1885" s="3"/>
      <c r="AU1885" s="3"/>
      <c r="AV1885" s="3"/>
      <c r="AW1885" s="3"/>
      <c r="AX1885" s="3"/>
      <c r="AY1885" s="3"/>
      <c r="AZ1885" s="3"/>
      <c r="BA1885" s="3"/>
      <c r="BB1885" s="3"/>
      <c r="BC1885" s="3"/>
      <c r="BD1885" s="3"/>
    </row>
    <row r="1886" spans="1:56" hidden="1">
      <c r="A1886" s="3"/>
      <c r="B1886" s="3"/>
      <c r="C1886" s="3"/>
      <c r="D1886" s="3"/>
      <c r="E1886" s="3"/>
      <c r="F1886" s="3"/>
      <c r="G1886" s="3"/>
      <c r="H1886" s="3"/>
      <c r="I1886" s="3"/>
      <c r="J1886" s="3"/>
      <c r="K1886" s="3"/>
      <c r="L1886" s="3"/>
      <c r="M1886" s="3"/>
      <c r="N1886" s="3"/>
      <c r="O1886" s="3"/>
      <c r="P1886" s="3"/>
      <c r="Q1886" s="3"/>
      <c r="R1886" s="3"/>
      <c r="S1886" s="3"/>
      <c r="T1886" s="3"/>
      <c r="U1886" s="3"/>
      <c r="V1886" s="3"/>
      <c r="W1886" s="3"/>
      <c r="X1886" s="3"/>
      <c r="Y1886" s="3"/>
      <c r="Z1886" s="3"/>
      <c r="AA1886" s="3"/>
      <c r="AB1886" s="3"/>
      <c r="AC1886" s="3"/>
      <c r="AD1886" s="3"/>
      <c r="AE1886" s="3"/>
      <c r="AF1886" s="3"/>
      <c r="AG1886" s="3"/>
      <c r="AH1886" s="3"/>
      <c r="AI1886" s="3"/>
      <c r="AJ1886" s="3"/>
      <c r="AK1886" s="3"/>
      <c r="AL1886" s="3"/>
      <c r="AM1886" s="3"/>
      <c r="AN1886" s="3"/>
      <c r="AO1886" s="3"/>
      <c r="AP1886" s="3"/>
      <c r="AQ1886" s="3"/>
      <c r="AR1886" s="3"/>
      <c r="AS1886" s="3"/>
      <c r="AT1886" s="3"/>
      <c r="AU1886" s="3"/>
      <c r="AV1886" s="3"/>
      <c r="AW1886" s="3"/>
      <c r="AX1886" s="3"/>
      <c r="AY1886" s="3"/>
      <c r="AZ1886" s="3"/>
      <c r="BA1886" s="3"/>
      <c r="BB1886" s="3"/>
      <c r="BC1886" s="3"/>
      <c r="BD1886" s="3"/>
    </row>
    <row r="1887" spans="1:56" hidden="1">
      <c r="A1887" s="3"/>
      <c r="B1887" s="3"/>
      <c r="C1887" s="3"/>
      <c r="D1887" s="3"/>
      <c r="E1887" s="3"/>
      <c r="F1887" s="3"/>
      <c r="G1887" s="3"/>
      <c r="H1887" s="3"/>
      <c r="I1887" s="3"/>
      <c r="J1887" s="3"/>
      <c r="K1887" s="3"/>
      <c r="L1887" s="3"/>
      <c r="M1887" s="3"/>
      <c r="N1887" s="3"/>
      <c r="O1887" s="3"/>
      <c r="P1887" s="3"/>
      <c r="Q1887" s="3"/>
      <c r="R1887" s="3"/>
      <c r="S1887" s="3"/>
      <c r="T1887" s="3"/>
      <c r="U1887" s="3"/>
      <c r="V1887" s="3"/>
      <c r="W1887" s="3"/>
      <c r="X1887" s="3"/>
      <c r="Y1887" s="3"/>
      <c r="Z1887" s="3"/>
      <c r="AA1887" s="3"/>
      <c r="AB1887" s="3"/>
      <c r="AC1887" s="3"/>
      <c r="AD1887" s="3"/>
      <c r="AE1887" s="3"/>
      <c r="AF1887" s="3"/>
      <c r="AG1887" s="3"/>
      <c r="AH1887" s="3"/>
      <c r="AI1887" s="3"/>
      <c r="AJ1887" s="3"/>
      <c r="AK1887" s="3"/>
      <c r="AL1887" s="3"/>
      <c r="AM1887" s="3"/>
      <c r="AN1887" s="3"/>
      <c r="AO1887" s="3"/>
      <c r="AP1887" s="3"/>
      <c r="AQ1887" s="3"/>
      <c r="AR1887" s="3"/>
      <c r="AS1887" s="3"/>
      <c r="AT1887" s="3"/>
      <c r="AU1887" s="3"/>
      <c r="AV1887" s="3"/>
      <c r="AW1887" s="3"/>
      <c r="AX1887" s="3"/>
      <c r="AY1887" s="3"/>
      <c r="AZ1887" s="3"/>
      <c r="BA1887" s="3"/>
      <c r="BB1887" s="3"/>
      <c r="BC1887" s="3"/>
      <c r="BD1887" s="3"/>
    </row>
    <row r="1888" spans="1:56" hidden="1">
      <c r="A1888" s="3"/>
      <c r="B1888" s="3"/>
      <c r="C1888" s="3"/>
      <c r="D1888" s="3"/>
      <c r="E1888" s="3"/>
      <c r="F1888" s="3"/>
      <c r="G1888" s="3"/>
      <c r="H1888" s="3"/>
      <c r="I1888" s="3"/>
      <c r="J1888" s="3"/>
      <c r="K1888" s="3"/>
      <c r="L1888" s="3"/>
      <c r="M1888" s="3"/>
      <c r="N1888" s="3"/>
      <c r="O1888" s="3"/>
      <c r="P1888" s="3"/>
      <c r="Q1888" s="3"/>
      <c r="R1888" s="3"/>
      <c r="S1888" s="3"/>
      <c r="T1888" s="3"/>
      <c r="U1888" s="3"/>
      <c r="V1888" s="3"/>
      <c r="W1888" s="3"/>
      <c r="X1888" s="3"/>
      <c r="Y1888" s="3"/>
      <c r="Z1888" s="3"/>
      <c r="AA1888" s="3"/>
      <c r="AB1888" s="3"/>
      <c r="AC1888" s="3"/>
      <c r="AD1888" s="3"/>
      <c r="AE1888" s="3"/>
      <c r="AF1888" s="3"/>
      <c r="AG1888" s="3"/>
      <c r="AH1888" s="3"/>
      <c r="AI1888" s="3"/>
      <c r="AJ1888" s="3"/>
      <c r="AK1888" s="3"/>
      <c r="AL1888" s="3"/>
      <c r="AM1888" s="3"/>
      <c r="AN1888" s="3"/>
      <c r="AO1888" s="3"/>
      <c r="AP1888" s="3"/>
      <c r="AQ1888" s="3"/>
      <c r="AR1888" s="3"/>
      <c r="AS1888" s="3"/>
      <c r="AT1888" s="3"/>
      <c r="AU1888" s="3"/>
      <c r="AV1888" s="3"/>
      <c r="AW1888" s="3"/>
      <c r="AX1888" s="3"/>
      <c r="AY1888" s="3"/>
      <c r="AZ1888" s="3"/>
      <c r="BA1888" s="3"/>
      <c r="BB1888" s="3"/>
      <c r="BC1888" s="3"/>
      <c r="BD1888" s="3"/>
    </row>
    <row r="1889" spans="1:56" hidden="1">
      <c r="A1889" s="3"/>
      <c r="B1889" s="3"/>
      <c r="C1889" s="3"/>
      <c r="D1889" s="3"/>
      <c r="E1889" s="3"/>
      <c r="F1889" s="3"/>
      <c r="G1889" s="3"/>
      <c r="H1889" s="3"/>
      <c r="I1889" s="3"/>
      <c r="J1889" s="3"/>
      <c r="K1889" s="3"/>
      <c r="L1889" s="3"/>
      <c r="M1889" s="3"/>
      <c r="N1889" s="3"/>
      <c r="O1889" s="3"/>
      <c r="P1889" s="3"/>
      <c r="Q1889" s="3"/>
      <c r="R1889" s="3"/>
      <c r="S1889" s="3"/>
      <c r="T1889" s="3"/>
      <c r="U1889" s="3"/>
      <c r="V1889" s="3"/>
      <c r="W1889" s="3"/>
      <c r="X1889" s="3"/>
      <c r="Y1889" s="3"/>
      <c r="Z1889" s="3"/>
      <c r="AA1889" s="3"/>
      <c r="AB1889" s="3"/>
      <c r="AC1889" s="3"/>
      <c r="AD1889" s="3"/>
      <c r="AE1889" s="3"/>
      <c r="AF1889" s="3"/>
      <c r="AG1889" s="3"/>
      <c r="AH1889" s="3"/>
      <c r="AI1889" s="3"/>
      <c r="AJ1889" s="3"/>
      <c r="AK1889" s="3"/>
      <c r="AL1889" s="3"/>
      <c r="AM1889" s="3"/>
      <c r="AN1889" s="3"/>
      <c r="AO1889" s="3"/>
      <c r="AP1889" s="3"/>
      <c r="AQ1889" s="3"/>
      <c r="AR1889" s="3"/>
      <c r="AS1889" s="3"/>
      <c r="AT1889" s="3"/>
      <c r="AU1889" s="3"/>
      <c r="AV1889" s="3"/>
      <c r="AW1889" s="3"/>
      <c r="AX1889" s="3"/>
      <c r="AY1889" s="3"/>
      <c r="AZ1889" s="3"/>
      <c r="BA1889" s="3"/>
      <c r="BB1889" s="3"/>
      <c r="BC1889" s="3"/>
      <c r="BD1889" s="3"/>
    </row>
    <row r="1890" spans="1:56" hidden="1">
      <c r="A1890" s="3"/>
      <c r="B1890" s="3"/>
      <c r="C1890" s="3"/>
      <c r="D1890" s="3"/>
      <c r="E1890" s="3"/>
      <c r="F1890" s="3"/>
      <c r="G1890" s="3"/>
      <c r="H1890" s="3"/>
      <c r="I1890" s="3"/>
      <c r="J1890" s="3"/>
      <c r="K1890" s="3"/>
      <c r="L1890" s="3"/>
      <c r="M1890" s="3"/>
      <c r="N1890" s="3"/>
      <c r="O1890" s="3"/>
      <c r="P1890" s="3"/>
      <c r="Q1890" s="3"/>
      <c r="R1890" s="3"/>
      <c r="S1890" s="3"/>
      <c r="T1890" s="3"/>
      <c r="U1890" s="3"/>
      <c r="V1890" s="3"/>
      <c r="W1890" s="3"/>
      <c r="X1890" s="3"/>
      <c r="Y1890" s="3"/>
      <c r="Z1890" s="3"/>
      <c r="AA1890" s="3"/>
      <c r="AB1890" s="3"/>
      <c r="AC1890" s="3"/>
      <c r="AD1890" s="3"/>
      <c r="AE1890" s="3"/>
      <c r="AF1890" s="3"/>
      <c r="AG1890" s="3"/>
      <c r="AH1890" s="3"/>
      <c r="AI1890" s="3"/>
      <c r="AJ1890" s="3"/>
      <c r="AK1890" s="3"/>
      <c r="AL1890" s="3"/>
      <c r="AM1890" s="3"/>
      <c r="AN1890" s="3"/>
      <c r="AO1890" s="3"/>
      <c r="AP1890" s="3"/>
      <c r="AQ1890" s="3"/>
      <c r="AR1890" s="3"/>
      <c r="AS1890" s="3"/>
      <c r="AT1890" s="3"/>
      <c r="AU1890" s="3"/>
      <c r="AV1890" s="3"/>
      <c r="AW1890" s="3"/>
      <c r="AX1890" s="3"/>
      <c r="AY1890" s="3"/>
      <c r="AZ1890" s="3"/>
      <c r="BA1890" s="3"/>
      <c r="BB1890" s="3"/>
      <c r="BC1890" s="3"/>
      <c r="BD1890" s="3"/>
    </row>
    <row r="1891" spans="1:56" hidden="1">
      <c r="A1891" s="3"/>
      <c r="B1891" s="3"/>
      <c r="C1891" s="3"/>
      <c r="D1891" s="3"/>
      <c r="E1891" s="3"/>
      <c r="F1891" s="3"/>
      <c r="G1891" s="3"/>
      <c r="H1891" s="3"/>
      <c r="I1891" s="3"/>
      <c r="J1891" s="3"/>
      <c r="K1891" s="3"/>
      <c r="L1891" s="3"/>
      <c r="M1891" s="3"/>
      <c r="N1891" s="3"/>
      <c r="O1891" s="3"/>
      <c r="P1891" s="3"/>
      <c r="Q1891" s="3"/>
      <c r="R1891" s="3"/>
      <c r="S1891" s="3"/>
      <c r="T1891" s="3"/>
      <c r="U1891" s="3"/>
      <c r="V1891" s="3"/>
      <c r="W1891" s="3"/>
      <c r="X1891" s="3"/>
      <c r="Y1891" s="3"/>
      <c r="Z1891" s="3"/>
      <c r="AA1891" s="3"/>
      <c r="AB1891" s="3"/>
      <c r="AC1891" s="3"/>
      <c r="AD1891" s="3"/>
      <c r="AE1891" s="3"/>
      <c r="AF1891" s="3"/>
      <c r="AG1891" s="3"/>
      <c r="AH1891" s="3"/>
      <c r="AI1891" s="3"/>
      <c r="AJ1891" s="3"/>
      <c r="AK1891" s="3"/>
      <c r="AL1891" s="3"/>
      <c r="AM1891" s="3"/>
      <c r="AN1891" s="3"/>
      <c r="AO1891" s="3"/>
      <c r="AP1891" s="3"/>
      <c r="AQ1891" s="3"/>
      <c r="AR1891" s="3"/>
      <c r="AS1891" s="3"/>
      <c r="AT1891" s="3"/>
      <c r="AU1891" s="3"/>
      <c r="AV1891" s="3"/>
      <c r="AW1891" s="3"/>
      <c r="AX1891" s="3"/>
      <c r="AY1891" s="3"/>
      <c r="AZ1891" s="3"/>
      <c r="BA1891" s="3"/>
      <c r="BB1891" s="3"/>
      <c r="BC1891" s="3"/>
      <c r="BD1891" s="3"/>
    </row>
    <row r="1892" spans="1:56" hidden="1">
      <c r="A1892" s="3"/>
      <c r="B1892" s="3"/>
      <c r="C1892" s="3"/>
      <c r="D1892" s="3"/>
      <c r="E1892" s="3"/>
      <c r="F1892" s="3"/>
      <c r="G1892" s="3"/>
      <c r="H1892" s="3"/>
      <c r="I1892" s="3"/>
      <c r="J1892" s="3"/>
      <c r="K1892" s="3"/>
      <c r="L1892" s="3"/>
      <c r="M1892" s="3"/>
      <c r="N1892" s="3"/>
      <c r="O1892" s="3"/>
      <c r="P1892" s="3"/>
      <c r="Q1892" s="3"/>
      <c r="R1892" s="3"/>
      <c r="S1892" s="3"/>
      <c r="T1892" s="3"/>
      <c r="U1892" s="3"/>
      <c r="V1892" s="3"/>
      <c r="W1892" s="3"/>
      <c r="X1892" s="3"/>
      <c r="Y1892" s="3"/>
      <c r="Z1892" s="3"/>
      <c r="AA1892" s="3"/>
      <c r="AB1892" s="3"/>
      <c r="AC1892" s="3"/>
      <c r="AD1892" s="3"/>
      <c r="AE1892" s="3"/>
      <c r="AF1892" s="3"/>
      <c r="AG1892" s="3"/>
      <c r="AH1892" s="3"/>
      <c r="AI1892" s="3"/>
      <c r="AJ1892" s="3"/>
      <c r="AK1892" s="3"/>
      <c r="AL1892" s="3"/>
      <c r="AM1892" s="3"/>
      <c r="AN1892" s="3"/>
      <c r="AO1892" s="3"/>
      <c r="AP1892" s="3"/>
      <c r="AQ1892" s="3"/>
      <c r="AR1892" s="3"/>
      <c r="AS1892" s="3"/>
      <c r="AT1892" s="3"/>
      <c r="AU1892" s="3"/>
      <c r="AV1892" s="3"/>
      <c r="AW1892" s="3"/>
      <c r="AX1892" s="3"/>
      <c r="AY1892" s="3"/>
      <c r="AZ1892" s="3"/>
      <c r="BA1892" s="3"/>
      <c r="BB1892" s="3"/>
      <c r="BC1892" s="3"/>
      <c r="BD1892" s="3"/>
    </row>
    <row r="1893" spans="1:56" hidden="1">
      <c r="A1893" s="3"/>
      <c r="B1893" s="3"/>
      <c r="C1893" s="3"/>
      <c r="D1893" s="3"/>
      <c r="E1893" s="3"/>
      <c r="F1893" s="3"/>
      <c r="G1893" s="3"/>
      <c r="H1893" s="3"/>
      <c r="I1893" s="3"/>
      <c r="J1893" s="3"/>
      <c r="K1893" s="3"/>
      <c r="L1893" s="3"/>
      <c r="M1893" s="3"/>
      <c r="N1893" s="3"/>
      <c r="O1893" s="3"/>
      <c r="P1893" s="3"/>
      <c r="Q1893" s="3"/>
      <c r="R1893" s="3"/>
      <c r="S1893" s="3"/>
      <c r="T1893" s="3"/>
      <c r="U1893" s="3"/>
      <c r="V1893" s="3"/>
      <c r="W1893" s="3"/>
      <c r="X1893" s="3"/>
      <c r="Y1893" s="3"/>
      <c r="Z1893" s="3"/>
      <c r="AA1893" s="3"/>
      <c r="AB1893" s="3"/>
      <c r="AC1893" s="3"/>
      <c r="AD1893" s="3"/>
      <c r="AE1893" s="3"/>
      <c r="AF1893" s="3"/>
      <c r="AG1893" s="3"/>
      <c r="AH1893" s="3"/>
      <c r="AI1893" s="3"/>
      <c r="AJ1893" s="3"/>
      <c r="AK1893" s="3"/>
      <c r="AL1893" s="3"/>
      <c r="AM1893" s="3"/>
      <c r="AN1893" s="3"/>
      <c r="AO1893" s="3"/>
      <c r="AP1893" s="3"/>
      <c r="AQ1893" s="3"/>
      <c r="AR1893" s="3"/>
      <c r="AS1893" s="3"/>
      <c r="AT1893" s="3"/>
      <c r="AU1893" s="3"/>
      <c r="AV1893" s="3"/>
      <c r="AW1893" s="3"/>
      <c r="AX1893" s="3"/>
      <c r="AY1893" s="3"/>
      <c r="AZ1893" s="3"/>
      <c r="BA1893" s="3"/>
      <c r="BB1893" s="3"/>
      <c r="BC1893" s="3"/>
      <c r="BD1893" s="3"/>
    </row>
    <row r="1894" spans="1:56" hidden="1">
      <c r="A1894" s="3"/>
      <c r="B1894" s="3"/>
      <c r="C1894" s="3"/>
      <c r="D1894" s="3"/>
      <c r="E1894" s="3"/>
      <c r="F1894" s="3"/>
      <c r="G1894" s="3"/>
      <c r="H1894" s="3"/>
      <c r="I1894" s="3"/>
      <c r="J1894" s="3"/>
      <c r="K1894" s="3"/>
      <c r="L1894" s="3"/>
      <c r="M1894" s="3"/>
      <c r="N1894" s="3"/>
      <c r="O1894" s="3"/>
      <c r="P1894" s="3"/>
      <c r="Q1894" s="3"/>
      <c r="R1894" s="3"/>
      <c r="S1894" s="3"/>
      <c r="T1894" s="3"/>
      <c r="U1894" s="3"/>
      <c r="V1894" s="3"/>
      <c r="W1894" s="3"/>
      <c r="X1894" s="3"/>
      <c r="Y1894" s="3"/>
      <c r="Z1894" s="3"/>
      <c r="AA1894" s="3"/>
      <c r="AB1894" s="3"/>
      <c r="AC1894" s="3"/>
      <c r="AD1894" s="3"/>
      <c r="AE1894" s="3"/>
      <c r="AF1894" s="3"/>
      <c r="AG1894" s="3"/>
      <c r="AH1894" s="3"/>
      <c r="AI1894" s="3"/>
      <c r="AJ1894" s="3"/>
      <c r="AK1894" s="3"/>
      <c r="AL1894" s="3"/>
      <c r="AM1894" s="3"/>
      <c r="AN1894" s="3"/>
      <c r="AO1894" s="3"/>
      <c r="AP1894" s="3"/>
      <c r="AQ1894" s="3"/>
      <c r="AR1894" s="3"/>
      <c r="AS1894" s="3"/>
      <c r="AT1894" s="3"/>
      <c r="AU1894" s="3"/>
      <c r="AV1894" s="3"/>
      <c r="AW1894" s="3"/>
      <c r="AX1894" s="3"/>
      <c r="AY1894" s="3"/>
      <c r="AZ1894" s="3"/>
      <c r="BA1894" s="3"/>
      <c r="BB1894" s="3"/>
      <c r="BC1894" s="3"/>
      <c r="BD1894" s="3"/>
    </row>
    <row r="1895" spans="1:56" hidden="1">
      <c r="A1895" s="3"/>
      <c r="B1895" s="3"/>
      <c r="C1895" s="3"/>
      <c r="D1895" s="3"/>
      <c r="E1895" s="3"/>
      <c r="F1895" s="3"/>
      <c r="G1895" s="3"/>
      <c r="H1895" s="3"/>
      <c r="I1895" s="3"/>
      <c r="J1895" s="3"/>
      <c r="K1895" s="3"/>
      <c r="L1895" s="3"/>
      <c r="M1895" s="3"/>
      <c r="N1895" s="3"/>
      <c r="O1895" s="3"/>
      <c r="P1895" s="3"/>
      <c r="Q1895" s="3"/>
      <c r="R1895" s="3"/>
      <c r="S1895" s="3"/>
      <c r="T1895" s="3"/>
      <c r="U1895" s="3"/>
      <c r="V1895" s="3"/>
      <c r="W1895" s="3"/>
      <c r="X1895" s="3"/>
      <c r="Y1895" s="3"/>
      <c r="Z1895" s="3"/>
      <c r="AA1895" s="3"/>
      <c r="AB1895" s="3"/>
      <c r="AC1895" s="3"/>
      <c r="AD1895" s="3"/>
      <c r="AE1895" s="3"/>
      <c r="AF1895" s="3"/>
      <c r="AG1895" s="3"/>
      <c r="AH1895" s="3"/>
      <c r="AI1895" s="3"/>
      <c r="AJ1895" s="3"/>
      <c r="AK1895" s="3"/>
      <c r="AL1895" s="3"/>
      <c r="AM1895" s="3"/>
      <c r="AN1895" s="3"/>
      <c r="AO1895" s="3"/>
      <c r="AP1895" s="3"/>
      <c r="AQ1895" s="3"/>
      <c r="AR1895" s="3"/>
      <c r="AS1895" s="3"/>
      <c r="AT1895" s="3"/>
      <c r="AU1895" s="3"/>
      <c r="AV1895" s="3"/>
      <c r="AW1895" s="3"/>
      <c r="AX1895" s="3"/>
      <c r="AY1895" s="3"/>
      <c r="AZ1895" s="3"/>
      <c r="BA1895" s="3"/>
      <c r="BB1895" s="3"/>
      <c r="BC1895" s="3"/>
      <c r="BD1895" s="3"/>
    </row>
    <row r="1896" spans="1:56" hidden="1">
      <c r="A1896" s="3"/>
      <c r="B1896" s="3"/>
      <c r="C1896" s="3"/>
      <c r="D1896" s="3"/>
      <c r="E1896" s="3"/>
      <c r="F1896" s="3"/>
      <c r="G1896" s="3"/>
      <c r="H1896" s="3"/>
      <c r="I1896" s="3"/>
      <c r="J1896" s="3"/>
      <c r="K1896" s="3"/>
      <c r="L1896" s="3"/>
      <c r="M1896" s="3"/>
      <c r="N1896" s="3"/>
      <c r="O1896" s="3"/>
      <c r="P1896" s="3"/>
      <c r="Q1896" s="3"/>
      <c r="R1896" s="3"/>
      <c r="S1896" s="3"/>
      <c r="T1896" s="3"/>
      <c r="U1896" s="3"/>
      <c r="V1896" s="3"/>
      <c r="W1896" s="3"/>
      <c r="X1896" s="3"/>
      <c r="Y1896" s="3"/>
      <c r="Z1896" s="3"/>
      <c r="AA1896" s="3"/>
      <c r="AB1896" s="3"/>
      <c r="AC1896" s="3"/>
      <c r="AD1896" s="3"/>
      <c r="AE1896" s="3"/>
      <c r="AF1896" s="3"/>
      <c r="AG1896" s="3"/>
      <c r="AH1896" s="3"/>
      <c r="AI1896" s="3"/>
      <c r="AJ1896" s="3"/>
      <c r="AK1896" s="3"/>
      <c r="AL1896" s="3"/>
      <c r="AM1896" s="3"/>
      <c r="AN1896" s="3"/>
      <c r="AO1896" s="3"/>
      <c r="AP1896" s="3"/>
      <c r="AQ1896" s="3"/>
      <c r="AR1896" s="3"/>
      <c r="AS1896" s="3"/>
      <c r="AT1896" s="3"/>
      <c r="AU1896" s="3"/>
      <c r="AV1896" s="3"/>
      <c r="AW1896" s="3"/>
      <c r="AX1896" s="3"/>
      <c r="AY1896" s="3"/>
      <c r="AZ1896" s="3"/>
      <c r="BA1896" s="3"/>
      <c r="BB1896" s="3"/>
      <c r="BC1896" s="3"/>
      <c r="BD1896" s="3"/>
    </row>
    <row r="1897" spans="1:56" hidden="1">
      <c r="A1897" s="3"/>
      <c r="B1897" s="3"/>
      <c r="C1897" s="3"/>
      <c r="D1897" s="3"/>
      <c r="E1897" s="3"/>
      <c r="F1897" s="3"/>
      <c r="G1897" s="3"/>
      <c r="H1897" s="3"/>
      <c r="I1897" s="3"/>
      <c r="J1897" s="3"/>
      <c r="K1897" s="3"/>
      <c r="L1897" s="3"/>
      <c r="M1897" s="3"/>
      <c r="N1897" s="3"/>
      <c r="O1897" s="3"/>
      <c r="P1897" s="3"/>
      <c r="Q1897" s="3"/>
      <c r="R1897" s="3"/>
      <c r="S1897" s="3"/>
      <c r="T1897" s="3"/>
      <c r="U1897" s="3"/>
      <c r="V1897" s="3"/>
      <c r="W1897" s="3"/>
      <c r="X1897" s="3"/>
      <c r="Y1897" s="3"/>
      <c r="Z1897" s="3"/>
      <c r="AA1897" s="3"/>
      <c r="AB1897" s="3"/>
      <c r="AC1897" s="3"/>
      <c r="AD1897" s="3"/>
      <c r="AE1897" s="3"/>
      <c r="AF1897" s="3"/>
      <c r="AG1897" s="3"/>
      <c r="AH1897" s="3"/>
      <c r="AI1897" s="3"/>
      <c r="AJ1897" s="3"/>
      <c r="AK1897" s="3"/>
      <c r="AL1897" s="3"/>
      <c r="AM1897" s="3"/>
      <c r="AN1897" s="3"/>
      <c r="AO1897" s="3"/>
      <c r="AP1897" s="3"/>
      <c r="AQ1897" s="3"/>
      <c r="AR1897" s="3"/>
      <c r="AS1897" s="3"/>
      <c r="AT1897" s="3"/>
      <c r="AU1897" s="3"/>
      <c r="AV1897" s="3"/>
      <c r="AW1897" s="3"/>
      <c r="AX1897" s="3"/>
      <c r="AY1897" s="3"/>
      <c r="AZ1897" s="3"/>
      <c r="BA1897" s="3"/>
      <c r="BB1897" s="3"/>
      <c r="BC1897" s="3"/>
      <c r="BD1897" s="3"/>
    </row>
    <row r="1898" spans="1:56" hidden="1">
      <c r="A1898" s="3"/>
      <c r="B1898" s="3"/>
      <c r="C1898" s="3"/>
      <c r="D1898" s="3"/>
      <c r="E1898" s="3"/>
      <c r="F1898" s="3"/>
      <c r="G1898" s="3"/>
      <c r="H1898" s="3"/>
      <c r="I1898" s="3"/>
      <c r="J1898" s="3"/>
      <c r="K1898" s="3"/>
      <c r="L1898" s="3"/>
      <c r="M1898" s="3"/>
      <c r="N1898" s="3"/>
      <c r="O1898" s="3"/>
      <c r="P1898" s="3"/>
      <c r="Q1898" s="3"/>
      <c r="R1898" s="3"/>
      <c r="S1898" s="3"/>
      <c r="T1898" s="3"/>
      <c r="U1898" s="3"/>
      <c r="V1898" s="3"/>
      <c r="W1898" s="3"/>
      <c r="X1898" s="3"/>
      <c r="Y1898" s="3"/>
      <c r="Z1898" s="3"/>
      <c r="AA1898" s="3"/>
      <c r="AB1898" s="3"/>
      <c r="AC1898" s="3"/>
      <c r="AD1898" s="3"/>
      <c r="AE1898" s="3"/>
      <c r="AF1898" s="3"/>
      <c r="AG1898" s="3"/>
      <c r="AH1898" s="3"/>
      <c r="AI1898" s="3"/>
      <c r="AJ1898" s="3"/>
      <c r="AK1898" s="3"/>
      <c r="AL1898" s="3"/>
      <c r="AM1898" s="3"/>
      <c r="AN1898" s="3"/>
      <c r="AO1898" s="3"/>
      <c r="AP1898" s="3"/>
      <c r="AQ1898" s="3"/>
      <c r="AR1898" s="3"/>
      <c r="AS1898" s="3"/>
      <c r="AT1898" s="3"/>
      <c r="AU1898" s="3"/>
      <c r="AV1898" s="3"/>
      <c r="AW1898" s="3"/>
      <c r="AX1898" s="3"/>
      <c r="AY1898" s="3"/>
      <c r="AZ1898" s="3"/>
      <c r="BA1898" s="3"/>
      <c r="BB1898" s="3"/>
      <c r="BC1898" s="3"/>
      <c r="BD1898" s="3"/>
    </row>
    <row r="1899" spans="1:56" hidden="1">
      <c r="A1899" s="3"/>
      <c r="B1899" s="3"/>
      <c r="C1899" s="3"/>
      <c r="D1899" s="3"/>
      <c r="E1899" s="3"/>
      <c r="F1899" s="3"/>
      <c r="G1899" s="3"/>
      <c r="H1899" s="3"/>
      <c r="I1899" s="3"/>
      <c r="J1899" s="3"/>
      <c r="K1899" s="3"/>
      <c r="L1899" s="3"/>
      <c r="M1899" s="3"/>
      <c r="N1899" s="3"/>
      <c r="O1899" s="3"/>
      <c r="P1899" s="3"/>
      <c r="Q1899" s="3"/>
      <c r="R1899" s="3"/>
      <c r="S1899" s="3"/>
      <c r="T1899" s="3"/>
      <c r="U1899" s="3"/>
      <c r="V1899" s="3"/>
      <c r="W1899" s="3"/>
      <c r="X1899" s="3"/>
      <c r="Y1899" s="3"/>
      <c r="Z1899" s="3"/>
      <c r="AA1899" s="3"/>
      <c r="AB1899" s="3"/>
      <c r="AC1899" s="3"/>
      <c r="AD1899" s="3"/>
      <c r="AE1899" s="3"/>
      <c r="AF1899" s="3"/>
      <c r="AG1899" s="3"/>
      <c r="AH1899" s="3"/>
      <c r="AI1899" s="3"/>
      <c r="AJ1899" s="3"/>
      <c r="AK1899" s="3"/>
      <c r="AL1899" s="3"/>
      <c r="AM1899" s="3"/>
      <c r="AN1899" s="3"/>
      <c r="AO1899" s="3"/>
      <c r="AP1899" s="3"/>
      <c r="AQ1899" s="3"/>
      <c r="AR1899" s="3"/>
      <c r="AS1899" s="3"/>
      <c r="AT1899" s="3"/>
      <c r="AU1899" s="3"/>
      <c r="AV1899" s="3"/>
      <c r="AW1899" s="3"/>
      <c r="AX1899" s="3"/>
      <c r="AY1899" s="3"/>
      <c r="AZ1899" s="3"/>
      <c r="BA1899" s="3"/>
      <c r="BB1899" s="3"/>
      <c r="BC1899" s="3"/>
      <c r="BD1899" s="3"/>
    </row>
    <row r="1900" spans="1:56" hidden="1">
      <c r="A1900" s="3"/>
      <c r="B1900" s="3"/>
      <c r="C1900" s="3"/>
      <c r="D1900" s="3"/>
      <c r="E1900" s="3"/>
      <c r="F1900" s="3"/>
      <c r="G1900" s="3"/>
      <c r="H1900" s="3"/>
      <c r="I1900" s="3"/>
      <c r="J1900" s="3"/>
      <c r="K1900" s="3"/>
      <c r="L1900" s="3"/>
      <c r="M1900" s="3"/>
      <c r="N1900" s="3"/>
      <c r="O1900" s="3"/>
      <c r="P1900" s="3"/>
      <c r="Q1900" s="3"/>
      <c r="R1900" s="3"/>
      <c r="S1900" s="3"/>
      <c r="T1900" s="3"/>
      <c r="U1900" s="3"/>
      <c r="V1900" s="3"/>
      <c r="W1900" s="3"/>
      <c r="X1900" s="3"/>
      <c r="Y1900" s="3"/>
      <c r="Z1900" s="3"/>
      <c r="AA1900" s="3"/>
      <c r="AB1900" s="3"/>
      <c r="AC1900" s="3"/>
      <c r="AD1900" s="3"/>
      <c r="AE1900" s="3"/>
      <c r="AF1900" s="3"/>
      <c r="AG1900" s="3"/>
      <c r="AH1900" s="3"/>
      <c r="AI1900" s="3"/>
      <c r="AJ1900" s="3"/>
      <c r="AK1900" s="3"/>
      <c r="AL1900" s="3"/>
      <c r="AM1900" s="3"/>
      <c r="AN1900" s="3"/>
      <c r="AO1900" s="3"/>
      <c r="AP1900" s="3"/>
      <c r="AQ1900" s="3"/>
      <c r="AR1900" s="3"/>
      <c r="AS1900" s="3"/>
      <c r="AT1900" s="3"/>
      <c r="AU1900" s="3"/>
      <c r="AV1900" s="3"/>
      <c r="AW1900" s="3"/>
      <c r="AX1900" s="3"/>
      <c r="AY1900" s="3"/>
      <c r="AZ1900" s="3"/>
      <c r="BA1900" s="3"/>
      <c r="BB1900" s="3"/>
      <c r="BC1900" s="3"/>
      <c r="BD1900" s="3"/>
    </row>
    <row r="1901" spans="1:56" hidden="1">
      <c r="A1901" s="3"/>
      <c r="B1901" s="3"/>
      <c r="C1901" s="3"/>
      <c r="D1901" s="3"/>
      <c r="E1901" s="3"/>
      <c r="F1901" s="3"/>
      <c r="G1901" s="3"/>
      <c r="H1901" s="3"/>
      <c r="I1901" s="3"/>
      <c r="J1901" s="3"/>
      <c r="K1901" s="3"/>
      <c r="L1901" s="3"/>
      <c r="M1901" s="3"/>
      <c r="N1901" s="3"/>
      <c r="O1901" s="3"/>
      <c r="P1901" s="3"/>
      <c r="Q1901" s="3"/>
      <c r="R1901" s="3"/>
      <c r="S1901" s="3"/>
      <c r="T1901" s="3"/>
      <c r="U1901" s="3"/>
      <c r="V1901" s="3"/>
      <c r="W1901" s="3"/>
      <c r="X1901" s="3"/>
      <c r="Y1901" s="3"/>
      <c r="Z1901" s="3"/>
      <c r="AA1901" s="3"/>
      <c r="AB1901" s="3"/>
      <c r="AC1901" s="3"/>
      <c r="AD1901" s="3"/>
      <c r="AE1901" s="3"/>
      <c r="AF1901" s="3"/>
      <c r="AG1901" s="3"/>
      <c r="AH1901" s="3"/>
      <c r="AI1901" s="3"/>
      <c r="AJ1901" s="3"/>
      <c r="AK1901" s="3"/>
      <c r="AL1901" s="3"/>
      <c r="AM1901" s="3"/>
      <c r="AN1901" s="3"/>
      <c r="AO1901" s="3"/>
      <c r="AP1901" s="3"/>
      <c r="AQ1901" s="3"/>
      <c r="AR1901" s="3"/>
      <c r="AS1901" s="3"/>
      <c r="AT1901" s="3"/>
      <c r="AU1901" s="3"/>
      <c r="AV1901" s="3"/>
      <c r="AW1901" s="3"/>
      <c r="AX1901" s="3"/>
      <c r="AY1901" s="3"/>
      <c r="AZ1901" s="3"/>
      <c r="BA1901" s="3"/>
      <c r="BB1901" s="3"/>
      <c r="BC1901" s="3"/>
      <c r="BD1901" s="3"/>
    </row>
    <row r="1902" spans="1:56" hidden="1">
      <c r="A1902" s="3"/>
      <c r="B1902" s="3"/>
      <c r="C1902" s="3"/>
      <c r="D1902" s="3"/>
      <c r="E1902" s="3"/>
      <c r="F1902" s="3"/>
      <c r="G1902" s="3"/>
      <c r="H1902" s="3"/>
      <c r="I1902" s="3"/>
      <c r="J1902" s="3"/>
      <c r="K1902" s="3"/>
      <c r="L1902" s="3"/>
      <c r="M1902" s="3"/>
      <c r="N1902" s="3"/>
      <c r="O1902" s="3"/>
      <c r="P1902" s="3"/>
      <c r="Q1902" s="3"/>
      <c r="R1902" s="3"/>
      <c r="S1902" s="3"/>
      <c r="T1902" s="3"/>
      <c r="U1902" s="3"/>
      <c r="V1902" s="3"/>
      <c r="W1902" s="3"/>
      <c r="X1902" s="3"/>
      <c r="Y1902" s="3"/>
      <c r="Z1902" s="3"/>
      <c r="AA1902" s="3"/>
      <c r="AB1902" s="3"/>
      <c r="AC1902" s="3"/>
      <c r="AD1902" s="3"/>
      <c r="AE1902" s="3"/>
      <c r="AF1902" s="3"/>
      <c r="AG1902" s="3"/>
      <c r="AH1902" s="3"/>
      <c r="AI1902" s="3"/>
      <c r="AJ1902" s="3"/>
      <c r="AK1902" s="3"/>
      <c r="AL1902" s="3"/>
      <c r="AM1902" s="3"/>
      <c r="AN1902" s="3"/>
      <c r="AO1902" s="3"/>
      <c r="AP1902" s="3"/>
      <c r="AQ1902" s="3"/>
      <c r="AR1902" s="3"/>
      <c r="AS1902" s="3"/>
      <c r="AT1902" s="3"/>
      <c r="AU1902" s="3"/>
      <c r="AV1902" s="3"/>
      <c r="AW1902" s="3"/>
      <c r="AX1902" s="3"/>
      <c r="AY1902" s="3"/>
      <c r="AZ1902" s="3"/>
      <c r="BA1902" s="3"/>
      <c r="BB1902" s="3"/>
      <c r="BC1902" s="3"/>
      <c r="BD1902" s="3"/>
    </row>
    <row r="1903" spans="1:56" hidden="1">
      <c r="A1903" s="3"/>
      <c r="B1903" s="3"/>
      <c r="C1903" s="3"/>
      <c r="D1903" s="3"/>
      <c r="E1903" s="3"/>
      <c r="F1903" s="3"/>
      <c r="G1903" s="3"/>
      <c r="H1903" s="3"/>
      <c r="I1903" s="3"/>
      <c r="J1903" s="3"/>
      <c r="K1903" s="3"/>
      <c r="L1903" s="3"/>
      <c r="M1903" s="3"/>
      <c r="N1903" s="3"/>
      <c r="O1903" s="3"/>
      <c r="P1903" s="3"/>
      <c r="Q1903" s="3"/>
      <c r="R1903" s="3"/>
      <c r="S1903" s="3"/>
      <c r="T1903" s="3"/>
      <c r="U1903" s="3"/>
      <c r="V1903" s="3"/>
      <c r="W1903" s="3"/>
      <c r="X1903" s="3"/>
      <c r="Y1903" s="3"/>
      <c r="Z1903" s="3"/>
      <c r="AA1903" s="3"/>
      <c r="AB1903" s="3"/>
      <c r="AC1903" s="3"/>
      <c r="AD1903" s="3"/>
      <c r="AE1903" s="3"/>
      <c r="AF1903" s="3"/>
      <c r="AG1903" s="3"/>
      <c r="AH1903" s="3"/>
      <c r="AI1903" s="3"/>
      <c r="AJ1903" s="3"/>
      <c r="AK1903" s="3"/>
      <c r="AL1903" s="3"/>
      <c r="AM1903" s="3"/>
      <c r="AN1903" s="3"/>
      <c r="AO1903" s="3"/>
      <c r="AP1903" s="3"/>
      <c r="AQ1903" s="3"/>
      <c r="AR1903" s="3"/>
      <c r="AS1903" s="3"/>
      <c r="AT1903" s="3"/>
      <c r="AU1903" s="3"/>
      <c r="AV1903" s="3"/>
      <c r="AW1903" s="3"/>
      <c r="AX1903" s="3"/>
      <c r="AY1903" s="3"/>
      <c r="AZ1903" s="3"/>
      <c r="BA1903" s="3"/>
      <c r="BB1903" s="3"/>
      <c r="BC1903" s="3"/>
      <c r="BD1903" s="3"/>
    </row>
    <row r="1904" spans="1:56" hidden="1">
      <c r="A1904" s="3"/>
      <c r="B1904" s="3"/>
      <c r="C1904" s="3"/>
      <c r="D1904" s="3"/>
      <c r="E1904" s="3"/>
      <c r="F1904" s="3"/>
      <c r="G1904" s="3"/>
      <c r="H1904" s="3"/>
      <c r="I1904" s="3"/>
      <c r="J1904" s="3"/>
      <c r="K1904" s="3"/>
      <c r="L1904" s="3"/>
      <c r="M1904" s="3"/>
      <c r="N1904" s="3"/>
      <c r="O1904" s="3"/>
      <c r="P1904" s="3"/>
      <c r="Q1904" s="3"/>
      <c r="R1904" s="3"/>
      <c r="S1904" s="3"/>
      <c r="T1904" s="3"/>
      <c r="U1904" s="3"/>
      <c r="V1904" s="3"/>
      <c r="W1904" s="3"/>
      <c r="X1904" s="3"/>
      <c r="Y1904" s="3"/>
      <c r="Z1904" s="3"/>
      <c r="AA1904" s="3"/>
      <c r="AB1904" s="3"/>
      <c r="AC1904" s="3"/>
      <c r="AD1904" s="3"/>
      <c r="AE1904" s="3"/>
      <c r="AF1904" s="3"/>
      <c r="AG1904" s="3"/>
      <c r="AH1904" s="3"/>
      <c r="AI1904" s="3"/>
      <c r="AJ1904" s="3"/>
      <c r="AK1904" s="3"/>
      <c r="AL1904" s="3"/>
      <c r="AM1904" s="3"/>
      <c r="AN1904" s="3"/>
      <c r="AO1904" s="3"/>
      <c r="AP1904" s="3"/>
      <c r="AQ1904" s="3"/>
      <c r="AR1904" s="3"/>
      <c r="AS1904" s="3"/>
      <c r="AT1904" s="3"/>
      <c r="AU1904" s="3"/>
      <c r="AV1904" s="3"/>
      <c r="AW1904" s="3"/>
      <c r="AX1904" s="3"/>
      <c r="AY1904" s="3"/>
      <c r="AZ1904" s="3"/>
      <c r="BA1904" s="3"/>
      <c r="BB1904" s="3"/>
      <c r="BC1904" s="3"/>
      <c r="BD1904" s="3"/>
    </row>
    <row r="1905" spans="1:56" hidden="1">
      <c r="A1905" s="3"/>
      <c r="B1905" s="3"/>
      <c r="C1905" s="3"/>
      <c r="D1905" s="3"/>
      <c r="E1905" s="3"/>
      <c r="F1905" s="3"/>
      <c r="G1905" s="3"/>
      <c r="H1905" s="3"/>
      <c r="I1905" s="3"/>
      <c r="J1905" s="3"/>
      <c r="K1905" s="3"/>
      <c r="L1905" s="3"/>
      <c r="M1905" s="3"/>
      <c r="N1905" s="3"/>
      <c r="O1905" s="3"/>
      <c r="P1905" s="3"/>
      <c r="Q1905" s="3"/>
      <c r="R1905" s="3"/>
      <c r="S1905" s="3"/>
      <c r="T1905" s="3"/>
      <c r="U1905" s="3"/>
      <c r="V1905" s="3"/>
      <c r="W1905" s="3"/>
      <c r="X1905" s="3"/>
      <c r="Y1905" s="3"/>
      <c r="Z1905" s="3"/>
      <c r="AA1905" s="3"/>
      <c r="AB1905" s="3"/>
      <c r="AC1905" s="3"/>
      <c r="AD1905" s="3"/>
      <c r="AE1905" s="3"/>
      <c r="AF1905" s="3"/>
      <c r="AG1905" s="3"/>
      <c r="AH1905" s="3"/>
      <c r="AI1905" s="3"/>
      <c r="AJ1905" s="3"/>
      <c r="AK1905" s="3"/>
      <c r="AL1905" s="3"/>
      <c r="AM1905" s="3"/>
      <c r="AN1905" s="3"/>
      <c r="AO1905" s="3"/>
      <c r="AP1905" s="3"/>
      <c r="AQ1905" s="3"/>
      <c r="AR1905" s="3"/>
      <c r="AS1905" s="3"/>
      <c r="AT1905" s="3"/>
      <c r="AU1905" s="3"/>
      <c r="AV1905" s="3"/>
      <c r="AW1905" s="3"/>
      <c r="AX1905" s="3"/>
      <c r="AY1905" s="3"/>
      <c r="AZ1905" s="3"/>
      <c r="BA1905" s="3"/>
      <c r="BB1905" s="3"/>
      <c r="BC1905" s="3"/>
      <c r="BD1905" s="3"/>
    </row>
    <row r="1906" spans="1:56" hidden="1">
      <c r="A1906" s="3"/>
      <c r="B1906" s="3"/>
      <c r="C1906" s="3"/>
      <c r="D1906" s="3"/>
      <c r="E1906" s="3"/>
      <c r="F1906" s="3"/>
      <c r="G1906" s="3"/>
      <c r="H1906" s="3"/>
      <c r="I1906" s="3"/>
      <c r="J1906" s="3"/>
      <c r="K1906" s="3"/>
      <c r="L1906" s="3"/>
      <c r="M1906" s="3"/>
      <c r="N1906" s="3"/>
      <c r="O1906" s="3"/>
      <c r="P1906" s="3"/>
      <c r="Q1906" s="3"/>
      <c r="R1906" s="3"/>
      <c r="S1906" s="3"/>
      <c r="T1906" s="3"/>
      <c r="U1906" s="3"/>
      <c r="V1906" s="3"/>
      <c r="W1906" s="3"/>
      <c r="X1906" s="3"/>
      <c r="Y1906" s="3"/>
      <c r="Z1906" s="3"/>
      <c r="AA1906" s="3"/>
      <c r="AB1906" s="3"/>
      <c r="AC1906" s="3"/>
      <c r="AD1906" s="3"/>
      <c r="AE1906" s="3"/>
      <c r="AF1906" s="3"/>
      <c r="AG1906" s="3"/>
      <c r="AH1906" s="3"/>
      <c r="AI1906" s="3"/>
      <c r="AJ1906" s="3"/>
      <c r="AK1906" s="3"/>
      <c r="AL1906" s="3"/>
      <c r="AM1906" s="3"/>
      <c r="AN1906" s="3"/>
      <c r="AO1906" s="3"/>
      <c r="AP1906" s="3"/>
      <c r="AQ1906" s="3"/>
      <c r="AR1906" s="3"/>
      <c r="AS1906" s="3"/>
      <c r="AT1906" s="3"/>
      <c r="AU1906" s="3"/>
      <c r="AV1906" s="3"/>
      <c r="AW1906" s="3"/>
      <c r="AX1906" s="3"/>
      <c r="AY1906" s="3"/>
      <c r="AZ1906" s="3"/>
      <c r="BA1906" s="3"/>
      <c r="BB1906" s="3"/>
      <c r="BC1906" s="3"/>
      <c r="BD1906" s="3"/>
    </row>
    <row r="1907" spans="1:56" hidden="1">
      <c r="A1907" s="3"/>
      <c r="B1907" s="3"/>
      <c r="C1907" s="3"/>
      <c r="D1907" s="3"/>
      <c r="E1907" s="3"/>
      <c r="F1907" s="3"/>
      <c r="G1907" s="3"/>
      <c r="H1907" s="3"/>
      <c r="I1907" s="3"/>
      <c r="J1907" s="3"/>
      <c r="K1907" s="3"/>
      <c r="L1907" s="3"/>
      <c r="M1907" s="3"/>
      <c r="N1907" s="3"/>
      <c r="O1907" s="3"/>
      <c r="P1907" s="3"/>
      <c r="Q1907" s="3"/>
      <c r="R1907" s="3"/>
      <c r="S1907" s="3"/>
      <c r="T1907" s="3"/>
      <c r="U1907" s="3"/>
      <c r="V1907" s="3"/>
      <c r="W1907" s="3"/>
      <c r="X1907" s="3"/>
      <c r="Y1907" s="3"/>
      <c r="Z1907" s="3"/>
      <c r="AA1907" s="3"/>
      <c r="AB1907" s="3"/>
      <c r="AC1907" s="3"/>
      <c r="AD1907" s="3"/>
      <c r="AE1907" s="3"/>
      <c r="AF1907" s="3"/>
      <c r="AG1907" s="3"/>
      <c r="AH1907" s="3"/>
      <c r="AI1907" s="3"/>
      <c r="AJ1907" s="3"/>
      <c r="AK1907" s="3"/>
      <c r="AL1907" s="3"/>
      <c r="AM1907" s="3"/>
      <c r="AN1907" s="3"/>
      <c r="AO1907" s="3"/>
      <c r="AP1907" s="3"/>
      <c r="AQ1907" s="3"/>
      <c r="AR1907" s="3"/>
      <c r="AS1907" s="3"/>
      <c r="AT1907" s="3"/>
      <c r="AU1907" s="3"/>
      <c r="AV1907" s="3"/>
      <c r="AW1907" s="3"/>
      <c r="AX1907" s="3"/>
      <c r="AY1907" s="3"/>
      <c r="AZ1907" s="3"/>
      <c r="BA1907" s="3"/>
      <c r="BB1907" s="3"/>
      <c r="BC1907" s="3"/>
      <c r="BD1907" s="3"/>
    </row>
    <row r="1908" spans="1:56" hidden="1">
      <c r="A1908" s="3"/>
      <c r="B1908" s="3"/>
      <c r="C1908" s="3"/>
      <c r="D1908" s="3"/>
      <c r="E1908" s="3"/>
      <c r="F1908" s="3"/>
      <c r="G1908" s="3"/>
      <c r="H1908" s="3"/>
      <c r="I1908" s="3"/>
      <c r="J1908" s="3"/>
      <c r="K1908" s="3"/>
      <c r="L1908" s="3"/>
      <c r="M1908" s="3"/>
      <c r="N1908" s="3"/>
      <c r="O1908" s="3"/>
      <c r="P1908" s="3"/>
      <c r="Q1908" s="3"/>
      <c r="R1908" s="3"/>
      <c r="S1908" s="3"/>
      <c r="T1908" s="3"/>
      <c r="U1908" s="3"/>
      <c r="V1908" s="3"/>
      <c r="W1908" s="3"/>
      <c r="X1908" s="3"/>
      <c r="Y1908" s="3"/>
      <c r="Z1908" s="3"/>
      <c r="AA1908" s="3"/>
      <c r="AB1908" s="3"/>
      <c r="AC1908" s="3"/>
      <c r="AD1908" s="3"/>
      <c r="AE1908" s="3"/>
      <c r="AF1908" s="3"/>
      <c r="AG1908" s="3"/>
      <c r="AH1908" s="3"/>
      <c r="AI1908" s="3"/>
      <c r="AJ1908" s="3"/>
      <c r="AK1908" s="3"/>
      <c r="AL1908" s="3"/>
      <c r="AM1908" s="3"/>
      <c r="AN1908" s="3"/>
      <c r="AO1908" s="3"/>
      <c r="AP1908" s="3"/>
      <c r="AQ1908" s="3"/>
      <c r="AR1908" s="3"/>
      <c r="AS1908" s="3"/>
      <c r="AT1908" s="3"/>
      <c r="AU1908" s="3"/>
      <c r="AV1908" s="3"/>
      <c r="AW1908" s="3"/>
      <c r="AX1908" s="3"/>
      <c r="AY1908" s="3"/>
      <c r="AZ1908" s="3"/>
      <c r="BA1908" s="3"/>
      <c r="BB1908" s="3"/>
      <c r="BC1908" s="3"/>
      <c r="BD1908" s="3"/>
    </row>
    <row r="1909" spans="1:56" hidden="1">
      <c r="A1909" s="3"/>
      <c r="B1909" s="3"/>
      <c r="C1909" s="3"/>
      <c r="D1909" s="3"/>
      <c r="E1909" s="3"/>
      <c r="F1909" s="3"/>
      <c r="G1909" s="3"/>
      <c r="H1909" s="3"/>
      <c r="I1909" s="3"/>
      <c r="J1909" s="3"/>
      <c r="K1909" s="3"/>
      <c r="L1909" s="3"/>
      <c r="M1909" s="3"/>
      <c r="N1909" s="3"/>
      <c r="O1909" s="3"/>
      <c r="P1909" s="3"/>
      <c r="Q1909" s="3"/>
      <c r="R1909" s="3"/>
      <c r="S1909" s="3"/>
      <c r="T1909" s="3"/>
      <c r="U1909" s="3"/>
      <c r="V1909" s="3"/>
      <c r="W1909" s="3"/>
      <c r="X1909" s="3"/>
      <c r="Y1909" s="3"/>
      <c r="Z1909" s="3"/>
      <c r="AA1909" s="3"/>
      <c r="AB1909" s="3"/>
      <c r="AC1909" s="3"/>
      <c r="AD1909" s="3"/>
      <c r="AE1909" s="3"/>
      <c r="AF1909" s="3"/>
      <c r="AG1909" s="3"/>
      <c r="AH1909" s="3"/>
      <c r="AI1909" s="3"/>
      <c r="AJ1909" s="3"/>
      <c r="AK1909" s="3"/>
      <c r="AL1909" s="3"/>
      <c r="AM1909" s="3"/>
      <c r="AN1909" s="3"/>
      <c r="AO1909" s="3"/>
      <c r="AP1909" s="3"/>
      <c r="AQ1909" s="3"/>
      <c r="AR1909" s="3"/>
      <c r="AS1909" s="3"/>
      <c r="AT1909" s="3"/>
      <c r="AU1909" s="3"/>
      <c r="AV1909" s="3"/>
      <c r="AW1909" s="3"/>
      <c r="AX1909" s="3"/>
      <c r="AY1909" s="3"/>
      <c r="AZ1909" s="3"/>
      <c r="BA1909" s="3"/>
      <c r="BB1909" s="3"/>
      <c r="BC1909" s="3"/>
      <c r="BD1909" s="3"/>
    </row>
    <row r="1910" spans="1:56" hidden="1">
      <c r="A1910" s="3"/>
      <c r="B1910" s="3"/>
      <c r="C1910" s="3"/>
      <c r="D1910" s="3"/>
      <c r="E1910" s="3"/>
      <c r="F1910" s="3"/>
      <c r="G1910" s="3"/>
      <c r="H1910" s="3"/>
      <c r="I1910" s="3"/>
      <c r="J1910" s="3"/>
      <c r="K1910" s="3"/>
      <c r="L1910" s="3"/>
      <c r="M1910" s="3"/>
      <c r="N1910" s="3"/>
      <c r="O1910" s="3"/>
      <c r="P1910" s="3"/>
      <c r="Q1910" s="3"/>
      <c r="R1910" s="3"/>
      <c r="S1910" s="3"/>
      <c r="T1910" s="3"/>
      <c r="U1910" s="3"/>
      <c r="V1910" s="3"/>
      <c r="W1910" s="3"/>
      <c r="X1910" s="3"/>
      <c r="Y1910" s="3"/>
      <c r="Z1910" s="3"/>
      <c r="AA1910" s="3"/>
      <c r="AB1910" s="3"/>
      <c r="AC1910" s="3"/>
      <c r="AD1910" s="3"/>
      <c r="AE1910" s="3"/>
      <c r="AF1910" s="3"/>
      <c r="AG1910" s="3"/>
      <c r="AH1910" s="3"/>
      <c r="AI1910" s="3"/>
      <c r="AJ1910" s="3"/>
      <c r="AK1910" s="3"/>
      <c r="AL1910" s="3"/>
      <c r="AM1910" s="3"/>
      <c r="AN1910" s="3"/>
      <c r="AO1910" s="3"/>
      <c r="AP1910" s="3"/>
      <c r="AQ1910" s="3"/>
      <c r="AR1910" s="3"/>
      <c r="AS1910" s="3"/>
      <c r="AT1910" s="3"/>
      <c r="AU1910" s="3"/>
      <c r="AV1910" s="3"/>
      <c r="AW1910" s="3"/>
      <c r="AX1910" s="3"/>
      <c r="AY1910" s="3"/>
      <c r="AZ1910" s="3"/>
      <c r="BA1910" s="3"/>
      <c r="BB1910" s="3"/>
      <c r="BC1910" s="3"/>
      <c r="BD1910" s="3"/>
    </row>
    <row r="1911" spans="1:56" hidden="1">
      <c r="A1911" s="3"/>
      <c r="B1911" s="3"/>
      <c r="C1911" s="3"/>
      <c r="D1911" s="3"/>
      <c r="E1911" s="3"/>
      <c r="F1911" s="3"/>
      <c r="G1911" s="3"/>
      <c r="H1911" s="3"/>
      <c r="I1911" s="3"/>
      <c r="J1911" s="3"/>
      <c r="K1911" s="3"/>
      <c r="L1911" s="3"/>
      <c r="M1911" s="3"/>
      <c r="N1911" s="3"/>
      <c r="O1911" s="3"/>
      <c r="P1911" s="3"/>
      <c r="Q1911" s="3"/>
      <c r="R1911" s="3"/>
      <c r="S1911" s="3"/>
      <c r="T1911" s="3"/>
      <c r="U1911" s="3"/>
      <c r="V1911" s="3"/>
      <c r="W1911" s="3"/>
      <c r="X1911" s="3"/>
      <c r="Y1911" s="3"/>
      <c r="Z1911" s="3"/>
      <c r="AA1911" s="3"/>
      <c r="AB1911" s="3"/>
      <c r="AC1911" s="3"/>
      <c r="AD1911" s="3"/>
      <c r="AE1911" s="3"/>
      <c r="AF1911" s="3"/>
      <c r="AG1911" s="3"/>
      <c r="AH1911" s="3"/>
      <c r="AI1911" s="3"/>
      <c r="AJ1911" s="3"/>
      <c r="AK1911" s="3"/>
      <c r="AL1911" s="3"/>
      <c r="AM1911" s="3"/>
      <c r="AN1911" s="3"/>
      <c r="AO1911" s="3"/>
      <c r="AP1911" s="3"/>
      <c r="AQ1911" s="3"/>
      <c r="AR1911" s="3"/>
      <c r="AS1911" s="3"/>
      <c r="AT1911" s="3"/>
      <c r="AU1911" s="3"/>
      <c r="AV1911" s="3"/>
      <c r="AW1911" s="3"/>
      <c r="AX1911" s="3"/>
      <c r="AY1911" s="3"/>
      <c r="AZ1911" s="3"/>
      <c r="BA1911" s="3"/>
      <c r="BB1911" s="3"/>
      <c r="BC1911" s="3"/>
      <c r="BD1911" s="3"/>
    </row>
    <row r="1912" spans="1:56" hidden="1">
      <c r="A1912" s="3"/>
      <c r="B1912" s="3"/>
      <c r="C1912" s="3"/>
      <c r="D1912" s="3"/>
      <c r="E1912" s="3"/>
      <c r="F1912" s="3"/>
      <c r="G1912" s="3"/>
      <c r="H1912" s="3"/>
      <c r="I1912" s="3"/>
      <c r="J1912" s="3"/>
      <c r="K1912" s="3"/>
      <c r="L1912" s="3"/>
      <c r="M1912" s="3"/>
      <c r="N1912" s="3"/>
      <c r="O1912" s="3"/>
      <c r="P1912" s="3"/>
      <c r="Q1912" s="3"/>
      <c r="R1912" s="3"/>
      <c r="S1912" s="3"/>
      <c r="T1912" s="3"/>
      <c r="U1912" s="3"/>
      <c r="V1912" s="3"/>
      <c r="W1912" s="3"/>
      <c r="X1912" s="3"/>
      <c r="Y1912" s="3"/>
      <c r="Z1912" s="3"/>
      <c r="AA1912" s="3"/>
      <c r="AB1912" s="3"/>
      <c r="AC1912" s="3"/>
      <c r="AD1912" s="3"/>
      <c r="AE1912" s="3"/>
      <c r="AF1912" s="3"/>
      <c r="AG1912" s="3"/>
      <c r="AH1912" s="3"/>
      <c r="AI1912" s="3"/>
      <c r="AJ1912" s="3"/>
      <c r="AK1912" s="3"/>
      <c r="AL1912" s="3"/>
      <c r="AM1912" s="3"/>
      <c r="AN1912" s="3"/>
      <c r="AO1912" s="3"/>
      <c r="AP1912" s="3"/>
      <c r="AQ1912" s="3"/>
      <c r="AR1912" s="3"/>
      <c r="AS1912" s="3"/>
      <c r="AT1912" s="3"/>
      <c r="AU1912" s="3"/>
      <c r="AV1912" s="3"/>
      <c r="AW1912" s="3"/>
      <c r="AX1912" s="3"/>
      <c r="AY1912" s="3"/>
      <c r="AZ1912" s="3"/>
      <c r="BA1912" s="3"/>
      <c r="BB1912" s="3"/>
      <c r="BC1912" s="3"/>
      <c r="BD1912" s="3"/>
    </row>
    <row r="1913" spans="1:56" hidden="1">
      <c r="A1913" s="3"/>
      <c r="B1913" s="3"/>
      <c r="C1913" s="3"/>
      <c r="D1913" s="3"/>
      <c r="E1913" s="3"/>
      <c r="F1913" s="3"/>
      <c r="G1913" s="3"/>
      <c r="H1913" s="3"/>
      <c r="I1913" s="3"/>
      <c r="J1913" s="3"/>
      <c r="K1913" s="3"/>
      <c r="L1913" s="3"/>
      <c r="M1913" s="3"/>
      <c r="N1913" s="3"/>
      <c r="O1913" s="3"/>
      <c r="P1913" s="3"/>
      <c r="Q1913" s="3"/>
      <c r="R1913" s="3"/>
      <c r="S1913" s="3"/>
      <c r="T1913" s="3"/>
      <c r="U1913" s="3"/>
      <c r="V1913" s="3"/>
      <c r="W1913" s="3"/>
      <c r="X1913" s="3"/>
      <c r="Y1913" s="3"/>
      <c r="Z1913" s="3"/>
      <c r="AA1913" s="3"/>
      <c r="AB1913" s="3"/>
      <c r="AC1913" s="3"/>
      <c r="AD1913" s="3"/>
      <c r="AE1913" s="3"/>
      <c r="AF1913" s="3"/>
      <c r="AG1913" s="3"/>
      <c r="AH1913" s="3"/>
      <c r="AI1913" s="3"/>
      <c r="AJ1913" s="3"/>
      <c r="AK1913" s="3"/>
      <c r="AL1913" s="3"/>
      <c r="AM1913" s="3"/>
      <c r="AN1913" s="3"/>
      <c r="AO1913" s="3"/>
      <c r="AP1913" s="3"/>
      <c r="AQ1913" s="3"/>
      <c r="AR1913" s="3"/>
      <c r="AS1913" s="3"/>
      <c r="AT1913" s="3"/>
      <c r="AU1913" s="3"/>
      <c r="AV1913" s="3"/>
      <c r="AW1913" s="3"/>
      <c r="AX1913" s="3"/>
      <c r="AY1913" s="3"/>
      <c r="AZ1913" s="3"/>
      <c r="BA1913" s="3"/>
      <c r="BB1913" s="3"/>
      <c r="BC1913" s="3"/>
      <c r="BD1913" s="3"/>
    </row>
    <row r="1914" spans="1:56" hidden="1">
      <c r="A1914" s="3"/>
      <c r="B1914" s="3"/>
      <c r="C1914" s="3"/>
      <c r="D1914" s="3"/>
      <c r="E1914" s="3"/>
      <c r="F1914" s="3"/>
      <c r="G1914" s="3"/>
      <c r="H1914" s="3"/>
      <c r="I1914" s="3"/>
      <c r="J1914" s="3"/>
      <c r="K1914" s="3"/>
      <c r="L1914" s="3"/>
      <c r="M1914" s="3"/>
      <c r="N1914" s="3"/>
      <c r="O1914" s="3"/>
      <c r="P1914" s="3"/>
      <c r="Q1914" s="3"/>
      <c r="R1914" s="3"/>
      <c r="S1914" s="3"/>
      <c r="T1914" s="3"/>
      <c r="U1914" s="3"/>
      <c r="V1914" s="3"/>
      <c r="W1914" s="3"/>
      <c r="X1914" s="3"/>
      <c r="Y1914" s="3"/>
      <c r="Z1914" s="3"/>
      <c r="AA1914" s="3"/>
      <c r="AB1914" s="3"/>
      <c r="AC1914" s="3"/>
      <c r="AD1914" s="3"/>
      <c r="AE1914" s="3"/>
      <c r="AF1914" s="3"/>
      <c r="AG1914" s="3"/>
      <c r="AH1914" s="3"/>
      <c r="AI1914" s="3"/>
      <c r="AJ1914" s="3"/>
      <c r="AK1914" s="3"/>
      <c r="AL1914" s="3"/>
      <c r="AM1914" s="3"/>
      <c r="AN1914" s="3"/>
      <c r="AO1914" s="3"/>
      <c r="AP1914" s="3"/>
      <c r="AQ1914" s="3"/>
      <c r="AR1914" s="3"/>
      <c r="AS1914" s="3"/>
      <c r="AT1914" s="3"/>
      <c r="AU1914" s="3"/>
      <c r="AV1914" s="3"/>
      <c r="AW1914" s="3"/>
      <c r="AX1914" s="3"/>
      <c r="AY1914" s="3"/>
      <c r="AZ1914" s="3"/>
      <c r="BA1914" s="3"/>
      <c r="BB1914" s="3"/>
      <c r="BC1914" s="3"/>
      <c r="BD1914" s="3"/>
    </row>
    <row r="1915" spans="1:56" hidden="1">
      <c r="A1915" s="3"/>
      <c r="B1915" s="3"/>
      <c r="C1915" s="3"/>
      <c r="D1915" s="3"/>
      <c r="E1915" s="3"/>
      <c r="F1915" s="3"/>
      <c r="G1915" s="3"/>
      <c r="H1915" s="3"/>
      <c r="I1915" s="3"/>
      <c r="J1915" s="3"/>
      <c r="K1915" s="3"/>
      <c r="L1915" s="3"/>
      <c r="M1915" s="3"/>
      <c r="N1915" s="3"/>
      <c r="O1915" s="3"/>
      <c r="P1915" s="3"/>
      <c r="Q1915" s="3"/>
      <c r="R1915" s="3"/>
      <c r="S1915" s="3"/>
      <c r="T1915" s="3"/>
      <c r="U1915" s="3"/>
      <c r="V1915" s="3"/>
      <c r="W1915" s="3"/>
      <c r="X1915" s="3"/>
      <c r="Y1915" s="3"/>
      <c r="Z1915" s="3"/>
      <c r="AA1915" s="3"/>
      <c r="AB1915" s="3"/>
      <c r="AC1915" s="3"/>
      <c r="AD1915" s="3"/>
      <c r="AE1915" s="3"/>
      <c r="AF1915" s="3"/>
      <c r="AG1915" s="3"/>
      <c r="AH1915" s="3"/>
      <c r="AI1915" s="3"/>
      <c r="AJ1915" s="3"/>
      <c r="AK1915" s="3"/>
      <c r="AL1915" s="3"/>
      <c r="AM1915" s="3"/>
      <c r="AN1915" s="3"/>
      <c r="AO1915" s="3"/>
      <c r="AP1915" s="3"/>
      <c r="AQ1915" s="3"/>
      <c r="AR1915" s="3"/>
      <c r="AS1915" s="3"/>
      <c r="AT1915" s="3"/>
      <c r="AU1915" s="3"/>
      <c r="AV1915" s="3"/>
      <c r="AW1915" s="3"/>
      <c r="AX1915" s="3"/>
      <c r="AY1915" s="3"/>
      <c r="AZ1915" s="3"/>
      <c r="BA1915" s="3"/>
      <c r="BB1915" s="3"/>
      <c r="BC1915" s="3"/>
      <c r="BD1915" s="3"/>
    </row>
    <row r="1916" spans="1:56" hidden="1">
      <c r="A1916" s="3"/>
      <c r="B1916" s="3"/>
      <c r="C1916" s="3"/>
      <c r="D1916" s="3"/>
      <c r="E1916" s="3"/>
      <c r="F1916" s="3"/>
      <c r="G1916" s="3"/>
      <c r="H1916" s="3"/>
      <c r="I1916" s="3"/>
      <c r="J1916" s="3"/>
      <c r="K1916" s="3"/>
      <c r="L1916" s="3"/>
      <c r="M1916" s="3"/>
      <c r="N1916" s="3"/>
      <c r="O1916" s="3"/>
      <c r="P1916" s="3"/>
      <c r="Q1916" s="3"/>
      <c r="R1916" s="3"/>
      <c r="S1916" s="3"/>
      <c r="T1916" s="3"/>
      <c r="U1916" s="3"/>
      <c r="V1916" s="3"/>
      <c r="W1916" s="3"/>
      <c r="X1916" s="3"/>
      <c r="Y1916" s="3"/>
      <c r="Z1916" s="3"/>
      <c r="AA1916" s="3"/>
      <c r="AB1916" s="3"/>
      <c r="AC1916" s="3"/>
      <c r="AD1916" s="3"/>
      <c r="AE1916" s="3"/>
      <c r="AF1916" s="3"/>
      <c r="AG1916" s="3"/>
      <c r="AH1916" s="3"/>
      <c r="AI1916" s="3"/>
      <c r="AJ1916" s="3"/>
      <c r="AK1916" s="3"/>
      <c r="AL1916" s="3"/>
      <c r="AM1916" s="3"/>
      <c r="AN1916" s="3"/>
      <c r="AO1916" s="3"/>
      <c r="AP1916" s="3"/>
      <c r="AQ1916" s="3"/>
      <c r="AR1916" s="3"/>
      <c r="AS1916" s="3"/>
      <c r="AT1916" s="3"/>
      <c r="AU1916" s="3"/>
      <c r="AV1916" s="3"/>
      <c r="AW1916" s="3"/>
      <c r="AX1916" s="3"/>
      <c r="AY1916" s="3"/>
      <c r="AZ1916" s="3"/>
      <c r="BA1916" s="3"/>
      <c r="BB1916" s="3"/>
      <c r="BC1916" s="3"/>
      <c r="BD1916" s="3"/>
    </row>
    <row r="1917" spans="1:56" hidden="1">
      <c r="A1917" s="3"/>
      <c r="B1917" s="3"/>
      <c r="C1917" s="3"/>
      <c r="D1917" s="3"/>
      <c r="E1917" s="3"/>
      <c r="F1917" s="3"/>
      <c r="G1917" s="3"/>
      <c r="H1917" s="3"/>
      <c r="I1917" s="3"/>
      <c r="J1917" s="3"/>
      <c r="K1917" s="3"/>
      <c r="L1917" s="3"/>
      <c r="M1917" s="3"/>
      <c r="N1917" s="3"/>
      <c r="O1917" s="3"/>
      <c r="P1917" s="3"/>
      <c r="Q1917" s="3"/>
      <c r="R1917" s="3"/>
      <c r="S1917" s="3"/>
      <c r="T1917" s="3"/>
      <c r="U1917" s="3"/>
      <c r="V1917" s="3"/>
      <c r="W1917" s="3"/>
      <c r="X1917" s="3"/>
      <c r="Y1917" s="3"/>
      <c r="Z1917" s="3"/>
      <c r="AA1917" s="3"/>
      <c r="AB1917" s="3"/>
      <c r="AC1917" s="3"/>
      <c r="AD1917" s="3"/>
      <c r="AE1917" s="3"/>
      <c r="AF1917" s="3"/>
      <c r="AG1917" s="3"/>
      <c r="AH1917" s="3"/>
      <c r="AI1917" s="3"/>
      <c r="AJ1917" s="3"/>
      <c r="AK1917" s="3"/>
      <c r="AL1917" s="3"/>
      <c r="AM1917" s="3"/>
      <c r="AN1917" s="3"/>
      <c r="AO1917" s="3"/>
      <c r="AP1917" s="3"/>
      <c r="AQ1917" s="3"/>
      <c r="AR1917" s="3"/>
      <c r="AS1917" s="3"/>
      <c r="AT1917" s="3"/>
      <c r="AU1917" s="3"/>
      <c r="AV1917" s="3"/>
      <c r="AW1917" s="3"/>
      <c r="AX1917" s="3"/>
      <c r="AY1917" s="3"/>
      <c r="AZ1917" s="3"/>
      <c r="BA1917" s="3"/>
      <c r="BB1917" s="3"/>
      <c r="BC1917" s="3"/>
      <c r="BD1917" s="3"/>
    </row>
    <row r="1918" spans="1:56" hidden="1">
      <c r="A1918" s="3"/>
      <c r="B1918" s="3"/>
      <c r="C1918" s="3"/>
      <c r="D1918" s="3"/>
      <c r="E1918" s="3"/>
      <c r="F1918" s="3"/>
      <c r="G1918" s="3"/>
      <c r="H1918" s="3"/>
      <c r="I1918" s="3"/>
      <c r="J1918" s="3"/>
      <c r="K1918" s="3"/>
      <c r="L1918" s="3"/>
      <c r="M1918" s="3"/>
      <c r="N1918" s="3"/>
      <c r="O1918" s="3"/>
      <c r="P1918" s="3"/>
      <c r="Q1918" s="3"/>
      <c r="R1918" s="3"/>
      <c r="S1918" s="3"/>
      <c r="T1918" s="3"/>
      <c r="U1918" s="3"/>
      <c r="V1918" s="3"/>
      <c r="W1918" s="3"/>
      <c r="X1918" s="3"/>
      <c r="Y1918" s="3"/>
      <c r="Z1918" s="3"/>
      <c r="AA1918" s="3"/>
      <c r="AB1918" s="3"/>
      <c r="AC1918" s="3"/>
      <c r="AD1918" s="3"/>
      <c r="AE1918" s="3"/>
      <c r="AF1918" s="3"/>
      <c r="AG1918" s="3"/>
      <c r="AH1918" s="3"/>
      <c r="AI1918" s="3"/>
      <c r="AJ1918" s="3"/>
      <c r="AK1918" s="3"/>
      <c r="AL1918" s="3"/>
      <c r="AM1918" s="3"/>
      <c r="AN1918" s="3"/>
      <c r="AO1918" s="3"/>
      <c r="AP1918" s="3"/>
      <c r="AQ1918" s="3"/>
      <c r="AR1918" s="3"/>
      <c r="AS1918" s="3"/>
      <c r="AT1918" s="3"/>
      <c r="AU1918" s="3"/>
      <c r="AV1918" s="3"/>
      <c r="AW1918" s="3"/>
      <c r="AX1918" s="3"/>
      <c r="AY1918" s="3"/>
      <c r="AZ1918" s="3"/>
      <c r="BA1918" s="3"/>
      <c r="BB1918" s="3"/>
      <c r="BC1918" s="3"/>
      <c r="BD1918" s="3"/>
    </row>
    <row r="1919" spans="1:56" hidden="1">
      <c r="A1919" s="3"/>
      <c r="B1919" s="3"/>
      <c r="C1919" s="3"/>
      <c r="D1919" s="3"/>
      <c r="E1919" s="3"/>
      <c r="F1919" s="3"/>
      <c r="G1919" s="3"/>
      <c r="H1919" s="3"/>
      <c r="I1919" s="3"/>
      <c r="J1919" s="3"/>
      <c r="K1919" s="3"/>
      <c r="L1919" s="3"/>
      <c r="M1919" s="3"/>
      <c r="N1919" s="3"/>
      <c r="O1919" s="3"/>
      <c r="P1919" s="3"/>
      <c r="Q1919" s="3"/>
      <c r="R1919" s="3"/>
      <c r="S1919" s="3"/>
      <c r="T1919" s="3"/>
      <c r="U1919" s="3"/>
      <c r="V1919" s="3"/>
      <c r="W1919" s="3"/>
      <c r="X1919" s="3"/>
      <c r="Y1919" s="3"/>
      <c r="Z1919" s="3"/>
      <c r="AA1919" s="3"/>
      <c r="AB1919" s="3"/>
      <c r="AC1919" s="3"/>
      <c r="AD1919" s="3"/>
      <c r="AE1919" s="3"/>
      <c r="AF1919" s="3"/>
      <c r="AG1919" s="3"/>
      <c r="AH1919" s="3"/>
      <c r="AI1919" s="3"/>
      <c r="AJ1919" s="3"/>
      <c r="AK1919" s="3"/>
      <c r="AL1919" s="3"/>
      <c r="AM1919" s="3"/>
      <c r="AN1919" s="3"/>
      <c r="AO1919" s="3"/>
      <c r="AP1919" s="3"/>
      <c r="AQ1919" s="3"/>
      <c r="AR1919" s="3"/>
      <c r="AS1919" s="3"/>
      <c r="AT1919" s="3"/>
      <c r="AU1919" s="3"/>
      <c r="AV1919" s="3"/>
      <c r="AW1919" s="3"/>
      <c r="AX1919" s="3"/>
      <c r="AY1919" s="3"/>
      <c r="AZ1919" s="3"/>
      <c r="BA1919" s="3"/>
      <c r="BB1919" s="3"/>
      <c r="BC1919" s="3"/>
      <c r="BD1919" s="3"/>
    </row>
    <row r="1920" spans="1:56" hidden="1">
      <c r="A1920" s="3"/>
      <c r="B1920" s="3"/>
      <c r="C1920" s="3"/>
      <c r="D1920" s="3"/>
      <c r="E1920" s="3"/>
      <c r="F1920" s="3"/>
      <c r="G1920" s="3"/>
      <c r="H1920" s="3"/>
      <c r="I1920" s="3"/>
      <c r="J1920" s="3"/>
      <c r="K1920" s="3"/>
      <c r="L1920" s="3"/>
      <c r="M1920" s="3"/>
      <c r="N1920" s="3"/>
      <c r="O1920" s="3"/>
      <c r="P1920" s="3"/>
      <c r="Q1920" s="3"/>
      <c r="R1920" s="3"/>
      <c r="S1920" s="3"/>
      <c r="T1920" s="3"/>
      <c r="U1920" s="3"/>
      <c r="V1920" s="3"/>
      <c r="W1920" s="3"/>
      <c r="X1920" s="3"/>
      <c r="Y1920" s="3"/>
      <c r="Z1920" s="3"/>
      <c r="AA1920" s="3"/>
      <c r="AB1920" s="3"/>
      <c r="AC1920" s="3"/>
      <c r="AD1920" s="3"/>
      <c r="AE1920" s="3"/>
      <c r="AF1920" s="3"/>
      <c r="AG1920" s="3"/>
      <c r="AH1920" s="3"/>
      <c r="AI1920" s="3"/>
      <c r="AJ1920" s="3"/>
      <c r="AK1920" s="3"/>
      <c r="AL1920" s="3"/>
      <c r="AM1920" s="3"/>
      <c r="AN1920" s="3"/>
      <c r="AO1920" s="3"/>
      <c r="AP1920" s="3"/>
      <c r="AQ1920" s="3"/>
      <c r="AR1920" s="3"/>
      <c r="AS1920" s="3"/>
      <c r="AT1920" s="3"/>
      <c r="AU1920" s="3"/>
      <c r="AV1920" s="3"/>
      <c r="AW1920" s="3"/>
      <c r="AX1920" s="3"/>
      <c r="AY1920" s="3"/>
      <c r="AZ1920" s="3"/>
      <c r="BA1920" s="3"/>
      <c r="BB1920" s="3"/>
      <c r="BC1920" s="3"/>
      <c r="BD1920" s="3"/>
    </row>
    <row r="1921" spans="1:56" hidden="1">
      <c r="A1921" s="3"/>
      <c r="B1921" s="3"/>
      <c r="C1921" s="3"/>
      <c r="D1921" s="3"/>
      <c r="E1921" s="3"/>
      <c r="F1921" s="3"/>
      <c r="G1921" s="3"/>
      <c r="H1921" s="3"/>
      <c r="I1921" s="3"/>
      <c r="J1921" s="3"/>
      <c r="K1921" s="3"/>
      <c r="L1921" s="3"/>
      <c r="M1921" s="3"/>
      <c r="N1921" s="3"/>
      <c r="O1921" s="3"/>
      <c r="P1921" s="3"/>
      <c r="Q1921" s="3"/>
      <c r="R1921" s="3"/>
      <c r="S1921" s="3"/>
      <c r="T1921" s="3"/>
      <c r="U1921" s="3"/>
      <c r="V1921" s="3"/>
      <c r="W1921" s="3"/>
      <c r="X1921" s="3"/>
      <c r="Y1921" s="3"/>
      <c r="Z1921" s="3"/>
      <c r="AA1921" s="3"/>
      <c r="AB1921" s="3"/>
      <c r="AC1921" s="3"/>
      <c r="AD1921" s="3"/>
      <c r="AE1921" s="3"/>
      <c r="AF1921" s="3"/>
      <c r="AG1921" s="3"/>
      <c r="AH1921" s="3"/>
      <c r="AI1921" s="3"/>
      <c r="AJ1921" s="3"/>
      <c r="AK1921" s="3"/>
      <c r="AL1921" s="3"/>
      <c r="AM1921" s="3"/>
      <c r="AN1921" s="3"/>
      <c r="AO1921" s="3"/>
      <c r="AP1921" s="3"/>
      <c r="AQ1921" s="3"/>
      <c r="AR1921" s="3"/>
      <c r="AS1921" s="3"/>
      <c r="AT1921" s="3"/>
      <c r="AU1921" s="3"/>
      <c r="AV1921" s="3"/>
      <c r="AW1921" s="3"/>
      <c r="AX1921" s="3"/>
      <c r="AY1921" s="3"/>
      <c r="AZ1921" s="3"/>
      <c r="BA1921" s="3"/>
      <c r="BB1921" s="3"/>
      <c r="BC1921" s="3"/>
      <c r="BD1921" s="3"/>
    </row>
    <row r="1922" spans="1:56" hidden="1">
      <c r="A1922" s="3"/>
      <c r="B1922" s="3"/>
      <c r="C1922" s="3"/>
      <c r="D1922" s="3"/>
      <c r="E1922" s="3"/>
      <c r="F1922" s="3"/>
      <c r="G1922" s="3"/>
      <c r="H1922" s="3"/>
      <c r="I1922" s="3"/>
      <c r="J1922" s="3"/>
      <c r="K1922" s="3"/>
      <c r="L1922" s="3"/>
      <c r="M1922" s="3"/>
      <c r="N1922" s="3"/>
      <c r="O1922" s="3"/>
      <c r="P1922" s="3"/>
      <c r="Q1922" s="3"/>
      <c r="R1922" s="3"/>
      <c r="S1922" s="3"/>
      <c r="T1922" s="3"/>
      <c r="U1922" s="3"/>
      <c r="V1922" s="3"/>
      <c r="W1922" s="3"/>
      <c r="X1922" s="3"/>
      <c r="Y1922" s="3"/>
      <c r="Z1922" s="3"/>
      <c r="AA1922" s="3"/>
      <c r="AB1922" s="3"/>
      <c r="AC1922" s="3"/>
      <c r="AD1922" s="3"/>
      <c r="AE1922" s="3"/>
      <c r="AF1922" s="3"/>
      <c r="AG1922" s="3"/>
      <c r="AH1922" s="3"/>
      <c r="AI1922" s="3"/>
      <c r="AJ1922" s="3"/>
      <c r="AK1922" s="3"/>
      <c r="AL1922" s="3"/>
      <c r="AM1922" s="3"/>
      <c r="AN1922" s="3"/>
      <c r="AO1922" s="3"/>
      <c r="AP1922" s="3"/>
      <c r="AQ1922" s="3"/>
      <c r="AR1922" s="3"/>
      <c r="AS1922" s="3"/>
      <c r="AT1922" s="3"/>
      <c r="AU1922" s="3"/>
      <c r="AV1922" s="3"/>
      <c r="AW1922" s="3"/>
      <c r="AX1922" s="3"/>
      <c r="AY1922" s="3"/>
      <c r="AZ1922" s="3"/>
      <c r="BA1922" s="3"/>
      <c r="BB1922" s="3"/>
      <c r="BC1922" s="3"/>
      <c r="BD1922" s="3"/>
    </row>
    <row r="1923" spans="1:56" hidden="1">
      <c r="A1923" s="3"/>
      <c r="B1923" s="3"/>
      <c r="C1923" s="3"/>
      <c r="D1923" s="3"/>
      <c r="E1923" s="3"/>
      <c r="F1923" s="3"/>
      <c r="G1923" s="3"/>
      <c r="H1923" s="3"/>
      <c r="I1923" s="3"/>
      <c r="J1923" s="3"/>
      <c r="K1923" s="3"/>
      <c r="L1923" s="3"/>
      <c r="M1923" s="3"/>
      <c r="N1923" s="3"/>
      <c r="O1923" s="3"/>
      <c r="P1923" s="3"/>
      <c r="Q1923" s="3"/>
      <c r="R1923" s="3"/>
      <c r="S1923" s="3"/>
      <c r="T1923" s="3"/>
      <c r="U1923" s="3"/>
      <c r="V1923" s="3"/>
      <c r="W1923" s="3"/>
      <c r="X1923" s="3"/>
      <c r="Y1923" s="3"/>
      <c r="Z1923" s="3"/>
      <c r="AA1923" s="3"/>
      <c r="AB1923" s="3"/>
      <c r="AC1923" s="3"/>
      <c r="AD1923" s="3"/>
      <c r="AE1923" s="3"/>
      <c r="AF1923" s="3"/>
      <c r="AG1923" s="3"/>
      <c r="AH1923" s="3"/>
      <c r="AI1923" s="3"/>
      <c r="AJ1923" s="3"/>
      <c r="AK1923" s="3"/>
      <c r="AL1923" s="3"/>
      <c r="AM1923" s="3"/>
      <c r="AN1923" s="3"/>
      <c r="AO1923" s="3"/>
      <c r="AP1923" s="3"/>
      <c r="AQ1923" s="3"/>
      <c r="AR1923" s="3"/>
      <c r="AS1923" s="3"/>
      <c r="AT1923" s="3"/>
      <c r="AU1923" s="3"/>
      <c r="AV1923" s="3"/>
      <c r="AW1923" s="3"/>
      <c r="AX1923" s="3"/>
      <c r="AY1923" s="3"/>
      <c r="AZ1923" s="3"/>
      <c r="BA1923" s="3"/>
      <c r="BB1923" s="3"/>
      <c r="BC1923" s="3"/>
      <c r="BD1923" s="3"/>
    </row>
    <row r="1924" spans="1:56" hidden="1">
      <c r="A1924" s="3"/>
      <c r="B1924" s="3"/>
      <c r="C1924" s="3"/>
      <c r="D1924" s="3"/>
      <c r="E1924" s="3"/>
      <c r="F1924" s="3"/>
      <c r="G1924" s="3"/>
      <c r="H1924" s="3"/>
      <c r="I1924" s="3"/>
      <c r="J1924" s="3"/>
      <c r="K1924" s="3"/>
      <c r="L1924" s="3"/>
      <c r="M1924" s="3"/>
      <c r="N1924" s="3"/>
      <c r="O1924" s="3"/>
      <c r="P1924" s="3"/>
      <c r="Q1924" s="3"/>
      <c r="R1924" s="3"/>
      <c r="S1924" s="3"/>
      <c r="T1924" s="3"/>
      <c r="U1924" s="3"/>
      <c r="V1924" s="3"/>
      <c r="W1924" s="3"/>
      <c r="X1924" s="3"/>
      <c r="Y1924" s="3"/>
      <c r="Z1924" s="3"/>
      <c r="AA1924" s="3"/>
      <c r="AB1924" s="3"/>
      <c r="AC1924" s="3"/>
      <c r="AD1924" s="3"/>
      <c r="AE1924" s="3"/>
      <c r="AF1924" s="3"/>
      <c r="AG1924" s="3"/>
      <c r="AH1924" s="3"/>
      <c r="AI1924" s="3"/>
      <c r="AJ1924" s="3"/>
      <c r="AK1924" s="3"/>
      <c r="AL1924" s="3"/>
      <c r="AM1924" s="3"/>
      <c r="AN1924" s="3"/>
      <c r="AO1924" s="3"/>
      <c r="AP1924" s="3"/>
      <c r="AQ1924" s="3"/>
      <c r="AR1924" s="3"/>
      <c r="AS1924" s="3"/>
      <c r="AT1924" s="3"/>
      <c r="AU1924" s="3"/>
      <c r="AV1924" s="3"/>
      <c r="AW1924" s="3"/>
      <c r="AX1924" s="3"/>
      <c r="AY1924" s="3"/>
      <c r="AZ1924" s="3"/>
      <c r="BA1924" s="3"/>
      <c r="BB1924" s="3"/>
      <c r="BC1924" s="3"/>
      <c r="BD1924" s="3"/>
    </row>
    <row r="1925" spans="1:56" hidden="1">
      <c r="A1925" s="3"/>
      <c r="B1925" s="3"/>
      <c r="C1925" s="3"/>
      <c r="D1925" s="3"/>
      <c r="E1925" s="3"/>
      <c r="F1925" s="3"/>
      <c r="G1925" s="3"/>
      <c r="H1925" s="3"/>
      <c r="I1925" s="3"/>
      <c r="J1925" s="3"/>
      <c r="K1925" s="3"/>
      <c r="L1925" s="3"/>
      <c r="M1925" s="3"/>
      <c r="N1925" s="3"/>
      <c r="O1925" s="3"/>
      <c r="P1925" s="3"/>
      <c r="Q1925" s="3"/>
      <c r="R1925" s="3"/>
      <c r="S1925" s="3"/>
      <c r="T1925" s="3"/>
      <c r="U1925" s="3"/>
      <c r="V1925" s="3"/>
      <c r="W1925" s="3"/>
      <c r="X1925" s="3"/>
      <c r="Y1925" s="3"/>
      <c r="Z1925" s="3"/>
      <c r="AA1925" s="3"/>
      <c r="AB1925" s="3"/>
      <c r="AC1925" s="3"/>
      <c r="AD1925" s="3"/>
      <c r="AE1925" s="3"/>
      <c r="AF1925" s="3"/>
      <c r="AG1925" s="3"/>
      <c r="AH1925" s="3"/>
      <c r="AI1925" s="3"/>
      <c r="AJ1925" s="3"/>
      <c r="AK1925" s="3"/>
      <c r="AL1925" s="3"/>
      <c r="AM1925" s="3"/>
      <c r="AN1925" s="3"/>
      <c r="AO1925" s="3"/>
      <c r="AP1925" s="3"/>
      <c r="AQ1925" s="3"/>
      <c r="AR1925" s="3"/>
      <c r="AS1925" s="3"/>
      <c r="AT1925" s="3"/>
      <c r="AU1925" s="3"/>
      <c r="AV1925" s="3"/>
      <c r="AW1925" s="3"/>
      <c r="AX1925" s="3"/>
      <c r="AY1925" s="3"/>
      <c r="AZ1925" s="3"/>
      <c r="BA1925" s="3"/>
      <c r="BB1925" s="3"/>
      <c r="BC1925" s="3"/>
      <c r="BD1925" s="3"/>
    </row>
    <row r="1926" spans="1:56" hidden="1">
      <c r="A1926" s="3"/>
      <c r="B1926" s="3"/>
      <c r="C1926" s="3"/>
      <c r="D1926" s="3"/>
      <c r="E1926" s="3"/>
      <c r="F1926" s="3"/>
      <c r="G1926" s="3"/>
      <c r="H1926" s="3"/>
      <c r="I1926" s="3"/>
      <c r="J1926" s="3"/>
      <c r="K1926" s="3"/>
      <c r="L1926" s="3"/>
      <c r="M1926" s="3"/>
      <c r="N1926" s="3"/>
      <c r="O1926" s="3"/>
      <c r="P1926" s="3"/>
      <c r="Q1926" s="3"/>
      <c r="R1926" s="3"/>
      <c r="S1926" s="3"/>
      <c r="T1926" s="3"/>
      <c r="U1926" s="3"/>
      <c r="V1926" s="3"/>
      <c r="W1926" s="3"/>
      <c r="X1926" s="3"/>
      <c r="Y1926" s="3"/>
      <c r="Z1926" s="3"/>
      <c r="AA1926" s="3"/>
      <c r="AB1926" s="3"/>
      <c r="AC1926" s="3"/>
      <c r="AD1926" s="3"/>
      <c r="AE1926" s="3"/>
      <c r="AF1926" s="3"/>
      <c r="AG1926" s="3"/>
      <c r="AH1926" s="3"/>
      <c r="AI1926" s="3"/>
      <c r="AJ1926" s="3"/>
      <c r="AK1926" s="3"/>
      <c r="AL1926" s="3"/>
      <c r="AM1926" s="3"/>
      <c r="AN1926" s="3"/>
      <c r="AO1926" s="3"/>
      <c r="AP1926" s="3"/>
      <c r="AQ1926" s="3"/>
      <c r="AR1926" s="3"/>
      <c r="AS1926" s="3"/>
      <c r="AT1926" s="3"/>
      <c r="AU1926" s="3"/>
      <c r="AV1926" s="3"/>
      <c r="AW1926" s="3"/>
      <c r="AX1926" s="3"/>
      <c r="AY1926" s="3"/>
      <c r="AZ1926" s="3"/>
      <c r="BA1926" s="3"/>
      <c r="BB1926" s="3"/>
      <c r="BC1926" s="3"/>
      <c r="BD1926" s="3"/>
    </row>
    <row r="1927" spans="1:56" hidden="1">
      <c r="A1927" s="3"/>
      <c r="B1927" s="3"/>
      <c r="C1927" s="3"/>
      <c r="D1927" s="3"/>
      <c r="E1927" s="3"/>
      <c r="F1927" s="3"/>
      <c r="G1927" s="3"/>
      <c r="H1927" s="3"/>
      <c r="I1927" s="3"/>
      <c r="J1927" s="3"/>
      <c r="K1927" s="3"/>
      <c r="L1927" s="3"/>
      <c r="M1927" s="3"/>
      <c r="N1927" s="3"/>
      <c r="O1927" s="3"/>
      <c r="P1927" s="3"/>
      <c r="Q1927" s="3"/>
      <c r="R1927" s="3"/>
      <c r="S1927" s="3"/>
      <c r="T1927" s="3"/>
      <c r="U1927" s="3"/>
      <c r="V1927" s="3"/>
      <c r="W1927" s="3"/>
      <c r="X1927" s="3"/>
      <c r="Y1927" s="3"/>
      <c r="Z1927" s="3"/>
      <c r="AA1927" s="3"/>
      <c r="AB1927" s="3"/>
      <c r="AC1927" s="3"/>
      <c r="AD1927" s="3"/>
      <c r="AE1927" s="3"/>
      <c r="AF1927" s="3"/>
      <c r="AG1927" s="3"/>
      <c r="AH1927" s="3"/>
      <c r="AI1927" s="3"/>
      <c r="AJ1927" s="3"/>
      <c r="AK1927" s="3"/>
      <c r="AL1927" s="3"/>
      <c r="AM1927" s="3"/>
      <c r="AN1927" s="3"/>
      <c r="AO1927" s="3"/>
      <c r="AP1927" s="3"/>
      <c r="AQ1927" s="3"/>
      <c r="AR1927" s="3"/>
      <c r="AS1927" s="3"/>
      <c r="AT1927" s="3"/>
      <c r="AU1927" s="3"/>
      <c r="AV1927" s="3"/>
      <c r="AW1927" s="3"/>
      <c r="AX1927" s="3"/>
      <c r="AY1927" s="3"/>
      <c r="AZ1927" s="3"/>
      <c r="BA1927" s="3"/>
      <c r="BB1927" s="3"/>
      <c r="BC1927" s="3"/>
      <c r="BD1927" s="3"/>
    </row>
    <row r="1928" spans="1:56" hidden="1">
      <c r="A1928" s="3"/>
      <c r="B1928" s="3"/>
      <c r="C1928" s="3"/>
      <c r="D1928" s="3"/>
      <c r="E1928" s="3"/>
      <c r="F1928" s="3"/>
      <c r="G1928" s="3"/>
      <c r="H1928" s="3"/>
      <c r="I1928" s="3"/>
      <c r="J1928" s="3"/>
      <c r="K1928" s="3"/>
      <c r="L1928" s="3"/>
      <c r="M1928" s="3"/>
      <c r="N1928" s="3"/>
      <c r="O1928" s="3"/>
      <c r="P1928" s="3"/>
      <c r="Q1928" s="3"/>
      <c r="R1928" s="3"/>
      <c r="S1928" s="3"/>
      <c r="T1928" s="3"/>
      <c r="U1928" s="3"/>
      <c r="V1928" s="3"/>
      <c r="W1928" s="3"/>
      <c r="X1928" s="3"/>
      <c r="Y1928" s="3"/>
      <c r="Z1928" s="3"/>
      <c r="AA1928" s="3"/>
      <c r="AB1928" s="3"/>
      <c r="AC1928" s="3"/>
      <c r="AD1928" s="3"/>
      <c r="AE1928" s="3"/>
      <c r="AF1928" s="3"/>
      <c r="AG1928" s="3"/>
      <c r="AH1928" s="3"/>
      <c r="AI1928" s="3"/>
      <c r="AJ1928" s="3"/>
      <c r="AK1928" s="3"/>
      <c r="AL1928" s="3"/>
      <c r="AM1928" s="3"/>
      <c r="AN1928" s="3"/>
      <c r="AO1928" s="3"/>
      <c r="AP1928" s="3"/>
      <c r="AQ1928" s="3"/>
      <c r="AR1928" s="3"/>
      <c r="AS1928" s="3"/>
      <c r="AT1928" s="3"/>
      <c r="AU1928" s="3"/>
      <c r="AV1928" s="3"/>
      <c r="AW1928" s="3"/>
      <c r="AX1928" s="3"/>
      <c r="AY1928" s="3"/>
      <c r="AZ1928" s="3"/>
      <c r="BA1928" s="3"/>
      <c r="BB1928" s="3"/>
      <c r="BC1928" s="3"/>
      <c r="BD1928" s="3"/>
    </row>
    <row r="1929" spans="1:56" hidden="1">
      <c r="A1929" s="3"/>
      <c r="B1929" s="3"/>
      <c r="C1929" s="3"/>
      <c r="D1929" s="3"/>
      <c r="E1929" s="3"/>
      <c r="F1929" s="3"/>
      <c r="G1929" s="3"/>
      <c r="H1929" s="3"/>
      <c r="I1929" s="3"/>
      <c r="J1929" s="3"/>
      <c r="K1929" s="3"/>
      <c r="L1929" s="3"/>
      <c r="M1929" s="3"/>
      <c r="N1929" s="3"/>
      <c r="O1929" s="3"/>
      <c r="P1929" s="3"/>
      <c r="Q1929" s="3"/>
      <c r="R1929" s="3"/>
      <c r="S1929" s="3"/>
      <c r="T1929" s="3"/>
      <c r="U1929" s="3"/>
      <c r="V1929" s="3"/>
      <c r="W1929" s="3"/>
      <c r="X1929" s="3"/>
      <c r="Y1929" s="3"/>
      <c r="Z1929" s="3"/>
      <c r="AA1929" s="3"/>
      <c r="AB1929" s="3"/>
      <c r="AC1929" s="3"/>
      <c r="AD1929" s="3"/>
      <c r="AE1929" s="3"/>
      <c r="AF1929" s="3"/>
      <c r="AG1929" s="3"/>
      <c r="AH1929" s="3"/>
      <c r="AI1929" s="3"/>
      <c r="AJ1929" s="3"/>
      <c r="AK1929" s="3"/>
      <c r="AL1929" s="3"/>
      <c r="AM1929" s="3"/>
      <c r="AN1929" s="3"/>
      <c r="AO1929" s="3"/>
      <c r="AP1929" s="3"/>
      <c r="AQ1929" s="3"/>
      <c r="AR1929" s="3"/>
      <c r="AS1929" s="3"/>
      <c r="AT1929" s="3"/>
      <c r="AU1929" s="3"/>
      <c r="AV1929" s="3"/>
      <c r="AW1929" s="3"/>
      <c r="AX1929" s="3"/>
      <c r="AY1929" s="3"/>
      <c r="AZ1929" s="3"/>
      <c r="BA1929" s="3"/>
      <c r="BB1929" s="3"/>
      <c r="BC1929" s="3"/>
      <c r="BD1929" s="3"/>
    </row>
    <row r="1930" spans="1:56" hidden="1">
      <c r="A1930" s="3"/>
      <c r="B1930" s="3"/>
      <c r="C1930" s="3"/>
      <c r="D1930" s="3"/>
      <c r="E1930" s="3"/>
      <c r="F1930" s="3"/>
      <c r="G1930" s="3"/>
      <c r="H1930" s="3"/>
      <c r="I1930" s="3"/>
      <c r="J1930" s="3"/>
      <c r="K1930" s="3"/>
      <c r="L1930" s="3"/>
      <c r="M1930" s="3"/>
      <c r="N1930" s="3"/>
      <c r="O1930" s="3"/>
      <c r="P1930" s="3"/>
      <c r="Q1930" s="3"/>
      <c r="R1930" s="3"/>
      <c r="S1930" s="3"/>
      <c r="T1930" s="3"/>
      <c r="U1930" s="3"/>
      <c r="V1930" s="3"/>
      <c r="W1930" s="3"/>
      <c r="X1930" s="3"/>
      <c r="Y1930" s="3"/>
      <c r="Z1930" s="3"/>
      <c r="AA1930" s="3"/>
      <c r="AB1930" s="3"/>
      <c r="AC1930" s="3"/>
      <c r="AD1930" s="3"/>
      <c r="AE1930" s="3"/>
      <c r="AF1930" s="3"/>
      <c r="AG1930" s="3"/>
      <c r="AH1930" s="3"/>
      <c r="AI1930" s="3"/>
      <c r="AJ1930" s="3"/>
      <c r="AK1930" s="3"/>
      <c r="AL1930" s="3"/>
      <c r="AM1930" s="3"/>
      <c r="AN1930" s="3"/>
      <c r="AO1930" s="3"/>
      <c r="AP1930" s="3"/>
      <c r="AQ1930" s="3"/>
      <c r="AR1930" s="3"/>
      <c r="AS1930" s="3"/>
      <c r="AT1930" s="3"/>
      <c r="AU1930" s="3"/>
      <c r="AV1930" s="3"/>
      <c r="AW1930" s="3"/>
      <c r="AX1930" s="3"/>
      <c r="AY1930" s="3"/>
      <c r="AZ1930" s="3"/>
      <c r="BA1930" s="3"/>
      <c r="BB1930" s="3"/>
      <c r="BC1930" s="3"/>
      <c r="BD1930" s="3"/>
    </row>
    <row r="1931" spans="1:56" hidden="1">
      <c r="A1931" s="3"/>
      <c r="B1931" s="3"/>
      <c r="C1931" s="3"/>
      <c r="D1931" s="3"/>
      <c r="E1931" s="3"/>
      <c r="F1931" s="3"/>
      <c r="G1931" s="3"/>
      <c r="H1931" s="3"/>
      <c r="I1931" s="3"/>
      <c r="J1931" s="3"/>
      <c r="K1931" s="3"/>
      <c r="L1931" s="3"/>
      <c r="M1931" s="3"/>
      <c r="N1931" s="3"/>
      <c r="O1931" s="3"/>
      <c r="P1931" s="3"/>
      <c r="Q1931" s="3"/>
      <c r="R1931" s="3"/>
      <c r="S1931" s="3"/>
      <c r="T1931" s="3"/>
      <c r="U1931" s="3"/>
      <c r="V1931" s="3"/>
      <c r="W1931" s="3"/>
      <c r="X1931" s="3"/>
      <c r="Y1931" s="3"/>
      <c r="Z1931" s="3"/>
      <c r="AA1931" s="3"/>
      <c r="AB1931" s="3"/>
      <c r="AC1931" s="3"/>
      <c r="AD1931" s="3"/>
      <c r="AE1931" s="3"/>
      <c r="AF1931" s="3"/>
      <c r="AG1931" s="3"/>
      <c r="AH1931" s="3"/>
      <c r="AI1931" s="3"/>
      <c r="AJ1931" s="3"/>
      <c r="AK1931" s="3"/>
      <c r="AL1931" s="3"/>
      <c r="AM1931" s="3"/>
      <c r="AN1931" s="3"/>
      <c r="AO1931" s="3"/>
      <c r="AP1931" s="3"/>
      <c r="AQ1931" s="3"/>
      <c r="AR1931" s="3"/>
      <c r="AS1931" s="3"/>
      <c r="AT1931" s="3"/>
      <c r="AU1931" s="3"/>
      <c r="AV1931" s="3"/>
      <c r="AW1931" s="3"/>
      <c r="AX1931" s="3"/>
      <c r="AY1931" s="3"/>
      <c r="AZ1931" s="3"/>
      <c r="BA1931" s="3"/>
      <c r="BB1931" s="3"/>
      <c r="BC1931" s="3"/>
      <c r="BD1931" s="3"/>
    </row>
    <row r="1932" spans="1:56" hidden="1">
      <c r="A1932" s="3"/>
      <c r="B1932" s="3"/>
      <c r="C1932" s="3"/>
      <c r="D1932" s="3"/>
      <c r="E1932" s="3"/>
      <c r="F1932" s="3"/>
      <c r="G1932" s="3"/>
      <c r="H1932" s="3"/>
      <c r="I1932" s="3"/>
      <c r="J1932" s="3"/>
      <c r="K1932" s="3"/>
      <c r="L1932" s="3"/>
      <c r="M1932" s="3"/>
      <c r="N1932" s="3"/>
      <c r="O1932" s="3"/>
      <c r="P1932" s="3"/>
      <c r="Q1932" s="3"/>
      <c r="R1932" s="3"/>
      <c r="S1932" s="3"/>
      <c r="T1932" s="3"/>
      <c r="U1932" s="3"/>
      <c r="V1932" s="3"/>
      <c r="W1932" s="3"/>
      <c r="X1932" s="3"/>
      <c r="Y1932" s="3"/>
      <c r="Z1932" s="3"/>
      <c r="AA1932" s="3"/>
      <c r="AB1932" s="3"/>
      <c r="AC1932" s="3"/>
      <c r="AD1932" s="3"/>
      <c r="AE1932" s="3"/>
      <c r="AF1932" s="3"/>
      <c r="AG1932" s="3"/>
      <c r="AH1932" s="3"/>
      <c r="AI1932" s="3"/>
      <c r="AJ1932" s="3"/>
      <c r="AK1932" s="3"/>
      <c r="AL1932" s="3"/>
      <c r="AM1932" s="3"/>
      <c r="AN1932" s="3"/>
      <c r="AO1932" s="3"/>
      <c r="AP1932" s="3"/>
      <c r="AQ1932" s="3"/>
      <c r="AR1932" s="3"/>
      <c r="AS1932" s="3"/>
      <c r="AT1932" s="3"/>
      <c r="AU1932" s="3"/>
      <c r="AV1932" s="3"/>
      <c r="AW1932" s="3"/>
      <c r="AX1932" s="3"/>
      <c r="AY1932" s="3"/>
      <c r="AZ1932" s="3"/>
      <c r="BA1932" s="3"/>
      <c r="BB1932" s="3"/>
      <c r="BC1932" s="3"/>
      <c r="BD1932" s="3"/>
    </row>
    <row r="1933" spans="1:56" hidden="1">
      <c r="A1933" s="3"/>
      <c r="B1933" s="3"/>
      <c r="C1933" s="3"/>
      <c r="D1933" s="3"/>
      <c r="E1933" s="3"/>
      <c r="F1933" s="3"/>
      <c r="G1933" s="3"/>
      <c r="H1933" s="3"/>
      <c r="I1933" s="3"/>
      <c r="J1933" s="3"/>
      <c r="K1933" s="3"/>
      <c r="L1933" s="3"/>
      <c r="M1933" s="3"/>
      <c r="N1933" s="3"/>
      <c r="O1933" s="3"/>
      <c r="P1933" s="3"/>
      <c r="Q1933" s="3"/>
      <c r="R1933" s="3"/>
      <c r="S1933" s="3"/>
      <c r="T1933" s="3"/>
      <c r="U1933" s="3"/>
      <c r="V1933" s="3"/>
      <c r="W1933" s="3"/>
      <c r="X1933" s="3"/>
      <c r="Y1933" s="3"/>
      <c r="Z1933" s="3"/>
      <c r="AA1933" s="3"/>
      <c r="AB1933" s="3"/>
      <c r="AC1933" s="3"/>
      <c r="AD1933" s="3"/>
      <c r="AE1933" s="3"/>
      <c r="AF1933" s="3"/>
      <c r="AG1933" s="3"/>
      <c r="AH1933" s="3"/>
      <c r="AI1933" s="3"/>
      <c r="AJ1933" s="3"/>
      <c r="AK1933" s="3"/>
      <c r="AL1933" s="3"/>
      <c r="AM1933" s="3"/>
      <c r="AN1933" s="3"/>
      <c r="AO1933" s="3"/>
      <c r="AP1933" s="3"/>
      <c r="AQ1933" s="3"/>
      <c r="AR1933" s="3"/>
      <c r="AS1933" s="3"/>
      <c r="AT1933" s="3"/>
      <c r="AU1933" s="3"/>
      <c r="AV1933" s="3"/>
      <c r="AW1933" s="3"/>
      <c r="AX1933" s="3"/>
      <c r="AY1933" s="3"/>
      <c r="AZ1933" s="3"/>
      <c r="BA1933" s="3"/>
      <c r="BB1933" s="3"/>
      <c r="BC1933" s="3"/>
      <c r="BD1933" s="3"/>
    </row>
    <row r="1934" spans="1:56" hidden="1">
      <c r="A1934" s="3"/>
      <c r="B1934" s="3"/>
      <c r="C1934" s="3"/>
      <c r="D1934" s="3"/>
      <c r="E1934" s="3"/>
      <c r="F1934" s="3"/>
      <c r="G1934" s="3"/>
      <c r="H1934" s="3"/>
      <c r="I1934" s="3"/>
      <c r="J1934" s="3"/>
      <c r="K1934" s="3"/>
      <c r="L1934" s="3"/>
      <c r="M1934" s="3"/>
      <c r="N1934" s="3"/>
      <c r="O1934" s="3"/>
      <c r="P1934" s="3"/>
      <c r="Q1934" s="3"/>
      <c r="R1934" s="3"/>
      <c r="S1934" s="3"/>
      <c r="T1934" s="3"/>
      <c r="U1934" s="3"/>
      <c r="V1934" s="3"/>
      <c r="W1934" s="3"/>
      <c r="X1934" s="3"/>
      <c r="Y1934" s="3"/>
      <c r="Z1934" s="3"/>
      <c r="AA1934" s="3"/>
      <c r="AB1934" s="3"/>
      <c r="AC1934" s="3"/>
      <c r="AD1934" s="3"/>
      <c r="AE1934" s="3"/>
      <c r="AF1934" s="3"/>
      <c r="AG1934" s="3"/>
      <c r="AH1934" s="3"/>
      <c r="AI1934" s="3"/>
      <c r="AJ1934" s="3"/>
      <c r="AK1934" s="3"/>
      <c r="AL1934" s="3"/>
      <c r="AM1934" s="3"/>
      <c r="AN1934" s="3"/>
      <c r="AO1934" s="3"/>
      <c r="AP1934" s="3"/>
      <c r="AQ1934" s="3"/>
      <c r="AR1934" s="3"/>
      <c r="AS1934" s="3"/>
      <c r="AT1934" s="3"/>
      <c r="AU1934" s="3"/>
      <c r="AV1934" s="3"/>
      <c r="AW1934" s="3"/>
      <c r="AX1934" s="3"/>
      <c r="AY1934" s="3"/>
      <c r="AZ1934" s="3"/>
      <c r="BA1934" s="3"/>
      <c r="BB1934" s="3"/>
      <c r="BC1934" s="3"/>
      <c r="BD1934" s="3"/>
    </row>
    <row r="1935" spans="1:56" hidden="1">
      <c r="A1935" s="3"/>
      <c r="B1935" s="3"/>
      <c r="C1935" s="3"/>
      <c r="D1935" s="3"/>
      <c r="E1935" s="3"/>
      <c r="F1935" s="3"/>
      <c r="G1935" s="3"/>
      <c r="H1935" s="3"/>
      <c r="I1935" s="3"/>
      <c r="J1935" s="3"/>
      <c r="K1935" s="3"/>
      <c r="L1935" s="3"/>
      <c r="M1935" s="3"/>
      <c r="N1935" s="3"/>
      <c r="O1935" s="3"/>
      <c r="P1935" s="3"/>
      <c r="Q1935" s="3"/>
      <c r="R1935" s="3"/>
      <c r="S1935" s="3"/>
      <c r="T1935" s="3"/>
      <c r="U1935" s="3"/>
      <c r="V1935" s="3"/>
      <c r="W1935" s="3"/>
      <c r="X1935" s="3"/>
      <c r="Y1935" s="3"/>
      <c r="Z1935" s="3"/>
      <c r="AA1935" s="3"/>
      <c r="AB1935" s="3"/>
      <c r="AC1935" s="3"/>
      <c r="AD1935" s="3"/>
      <c r="AE1935" s="3"/>
      <c r="AF1935" s="3"/>
      <c r="AG1935" s="3"/>
      <c r="AH1935" s="3"/>
      <c r="AI1935" s="3"/>
      <c r="AJ1935" s="3"/>
      <c r="AK1935" s="3"/>
      <c r="AL1935" s="3"/>
      <c r="AM1935" s="3"/>
      <c r="AN1935" s="3"/>
      <c r="AO1935" s="3"/>
      <c r="AP1935" s="3"/>
      <c r="AQ1935" s="3"/>
      <c r="AR1935" s="3"/>
      <c r="AS1935" s="3"/>
      <c r="AT1935" s="3"/>
      <c r="AU1935" s="3"/>
      <c r="AV1935" s="3"/>
      <c r="AW1935" s="3"/>
      <c r="AX1935" s="3"/>
      <c r="AY1935" s="3"/>
      <c r="AZ1935" s="3"/>
      <c r="BA1935" s="3"/>
      <c r="BB1935" s="3"/>
      <c r="BC1935" s="3"/>
      <c r="BD1935" s="3"/>
    </row>
    <row r="1936" spans="1:56" hidden="1">
      <c r="A1936" s="3"/>
      <c r="B1936" s="3"/>
      <c r="C1936" s="3"/>
      <c r="D1936" s="3"/>
      <c r="E1936" s="3"/>
      <c r="F1936" s="3"/>
      <c r="G1936" s="3"/>
      <c r="H1936" s="3"/>
      <c r="I1936" s="3"/>
      <c r="J1936" s="3"/>
      <c r="K1936" s="3"/>
      <c r="L1936" s="3"/>
      <c r="M1936" s="3"/>
      <c r="N1936" s="3"/>
      <c r="O1936" s="3"/>
      <c r="P1936" s="3"/>
      <c r="Q1936" s="3"/>
      <c r="R1936" s="3"/>
      <c r="S1936" s="3"/>
      <c r="T1936" s="3"/>
      <c r="U1936" s="3"/>
      <c r="V1936" s="3"/>
      <c r="W1936" s="3"/>
      <c r="X1936" s="3"/>
      <c r="Y1936" s="3"/>
      <c r="Z1936" s="3"/>
      <c r="AA1936" s="3"/>
      <c r="AB1936" s="3"/>
      <c r="AC1936" s="3"/>
      <c r="AD1936" s="3"/>
      <c r="AE1936" s="3"/>
      <c r="AF1936" s="3"/>
      <c r="AG1936" s="3"/>
      <c r="AH1936" s="3"/>
      <c r="AI1936" s="3"/>
      <c r="AJ1936" s="3"/>
      <c r="AK1936" s="3"/>
      <c r="AL1936" s="3"/>
      <c r="AM1936" s="3"/>
      <c r="AN1936" s="3"/>
      <c r="AO1936" s="3"/>
      <c r="AP1936" s="3"/>
      <c r="AQ1936" s="3"/>
      <c r="AR1936" s="3"/>
      <c r="AS1936" s="3"/>
      <c r="AT1936" s="3"/>
      <c r="AU1936" s="3"/>
      <c r="AV1936" s="3"/>
      <c r="AW1936" s="3"/>
      <c r="AX1936" s="3"/>
      <c r="AY1936" s="3"/>
      <c r="AZ1936" s="3"/>
      <c r="BA1936" s="3"/>
      <c r="BB1936" s="3"/>
      <c r="BC1936" s="3"/>
      <c r="BD1936" s="3"/>
    </row>
    <row r="1937" spans="1:56" hidden="1">
      <c r="A1937" s="3"/>
      <c r="B1937" s="3"/>
      <c r="C1937" s="3"/>
      <c r="D1937" s="3"/>
      <c r="E1937" s="3"/>
      <c r="F1937" s="3"/>
      <c r="G1937" s="3"/>
      <c r="H1937" s="3"/>
      <c r="I1937" s="3"/>
      <c r="J1937" s="3"/>
      <c r="K1937" s="3"/>
      <c r="L1937" s="3"/>
      <c r="M1937" s="3"/>
      <c r="N1937" s="3"/>
      <c r="O1937" s="3"/>
      <c r="P1937" s="3"/>
      <c r="Q1937" s="3"/>
      <c r="R1937" s="3"/>
      <c r="S1937" s="3"/>
      <c r="T1937" s="3"/>
      <c r="U1937" s="3"/>
      <c r="V1937" s="3"/>
      <c r="W1937" s="3"/>
      <c r="X1937" s="3"/>
      <c r="Y1937" s="3"/>
      <c r="Z1937" s="3"/>
      <c r="AA1937" s="3"/>
      <c r="AB1937" s="3"/>
      <c r="AC1937" s="3"/>
      <c r="AD1937" s="3"/>
      <c r="AE1937" s="3"/>
      <c r="AF1937" s="3"/>
      <c r="AG1937" s="3"/>
      <c r="AH1937" s="3"/>
      <c r="AI1937" s="3"/>
      <c r="AJ1937" s="3"/>
      <c r="AK1937" s="3"/>
      <c r="AL1937" s="3"/>
      <c r="AM1937" s="3"/>
      <c r="AN1937" s="3"/>
      <c r="AO1937" s="3"/>
      <c r="AP1937" s="3"/>
      <c r="AQ1937" s="3"/>
      <c r="AR1937" s="3"/>
      <c r="AS1937" s="3"/>
      <c r="AT1937" s="3"/>
      <c r="AU1937" s="3"/>
      <c r="AV1937" s="3"/>
      <c r="AW1937" s="3"/>
      <c r="AX1937" s="3"/>
      <c r="AY1937" s="3"/>
      <c r="AZ1937" s="3"/>
      <c r="BA1937" s="3"/>
      <c r="BB1937" s="3"/>
      <c r="BC1937" s="3"/>
      <c r="BD1937" s="3"/>
    </row>
    <row r="1938" spans="1:56" hidden="1">
      <c r="A1938" s="3"/>
      <c r="B1938" s="3"/>
      <c r="C1938" s="3"/>
      <c r="D1938" s="3"/>
      <c r="E1938" s="3"/>
      <c r="F1938" s="3"/>
      <c r="G1938" s="3"/>
      <c r="H1938" s="3"/>
      <c r="I1938" s="3"/>
      <c r="J1938" s="3"/>
      <c r="K1938" s="3"/>
      <c r="L1938" s="3"/>
      <c r="M1938" s="3"/>
      <c r="N1938" s="3"/>
      <c r="O1938" s="3"/>
      <c r="P1938" s="3"/>
      <c r="Q1938" s="3"/>
      <c r="R1938" s="3"/>
      <c r="S1938" s="3"/>
      <c r="T1938" s="3"/>
      <c r="U1938" s="3"/>
      <c r="V1938" s="3"/>
      <c r="W1938" s="3"/>
      <c r="X1938" s="3"/>
      <c r="Y1938" s="3"/>
      <c r="Z1938" s="3"/>
      <c r="AA1938" s="3"/>
      <c r="AB1938" s="3"/>
      <c r="AC1938" s="3"/>
      <c r="AD1938" s="3"/>
      <c r="AE1938" s="3"/>
      <c r="AF1938" s="3"/>
      <c r="AG1938" s="3"/>
      <c r="AH1938" s="3"/>
      <c r="AI1938" s="3"/>
      <c r="AJ1938" s="3"/>
      <c r="AK1938" s="3"/>
      <c r="AL1938" s="3"/>
      <c r="AM1938" s="3"/>
      <c r="AN1938" s="3"/>
      <c r="AO1938" s="3"/>
      <c r="AP1938" s="3"/>
      <c r="AQ1938" s="3"/>
      <c r="AR1938" s="3"/>
      <c r="AS1938" s="3"/>
      <c r="AT1938" s="3"/>
      <c r="AU1938" s="3"/>
      <c r="AV1938" s="3"/>
      <c r="AW1938" s="3"/>
      <c r="AX1938" s="3"/>
      <c r="AY1938" s="3"/>
      <c r="AZ1938" s="3"/>
      <c r="BA1938" s="3"/>
      <c r="BB1938" s="3"/>
      <c r="BC1938" s="3"/>
      <c r="BD1938" s="3"/>
    </row>
    <row r="1939" spans="1:56" hidden="1">
      <c r="A1939" s="3"/>
      <c r="B1939" s="3"/>
      <c r="C1939" s="3"/>
      <c r="D1939" s="3"/>
      <c r="E1939" s="3"/>
      <c r="F1939" s="3"/>
      <c r="G1939" s="3"/>
      <c r="H1939" s="3"/>
      <c r="I1939" s="3"/>
      <c r="J1939" s="3"/>
      <c r="K1939" s="3"/>
      <c r="L1939" s="3"/>
      <c r="M1939" s="3"/>
      <c r="N1939" s="3"/>
      <c r="O1939" s="3"/>
      <c r="P1939" s="3"/>
      <c r="Q1939" s="3"/>
      <c r="R1939" s="3"/>
      <c r="S1939" s="3"/>
      <c r="T1939" s="3"/>
      <c r="U1939" s="3"/>
      <c r="V1939" s="3"/>
      <c r="W1939" s="3"/>
      <c r="X1939" s="3"/>
      <c r="Y1939" s="3"/>
      <c r="Z1939" s="3"/>
      <c r="AA1939" s="3"/>
      <c r="AB1939" s="3"/>
      <c r="AC1939" s="3"/>
      <c r="AD1939" s="3"/>
      <c r="AE1939" s="3"/>
      <c r="AF1939" s="3"/>
      <c r="AG1939" s="3"/>
      <c r="AH1939" s="3"/>
      <c r="AI1939" s="3"/>
      <c r="AJ1939" s="3"/>
      <c r="AK1939" s="3"/>
      <c r="AL1939" s="3"/>
      <c r="AM1939" s="3"/>
      <c r="AN1939" s="3"/>
      <c r="AO1939" s="3"/>
      <c r="AP1939" s="3"/>
      <c r="AQ1939" s="3"/>
      <c r="AR1939" s="3"/>
      <c r="AS1939" s="3"/>
      <c r="AT1939" s="3"/>
      <c r="AU1939" s="3"/>
      <c r="AV1939" s="3"/>
      <c r="AW1939" s="3"/>
      <c r="AX1939" s="3"/>
      <c r="AY1939" s="3"/>
      <c r="AZ1939" s="3"/>
      <c r="BA1939" s="3"/>
      <c r="BB1939" s="3"/>
      <c r="BC1939" s="3"/>
      <c r="BD1939" s="3"/>
    </row>
    <row r="1940" spans="1:56" hidden="1">
      <c r="A1940" s="3"/>
      <c r="B1940" s="3"/>
      <c r="C1940" s="3"/>
      <c r="D1940" s="3"/>
      <c r="E1940" s="3"/>
      <c r="F1940" s="3"/>
      <c r="G1940" s="3"/>
      <c r="H1940" s="3"/>
      <c r="I1940" s="3"/>
      <c r="J1940" s="3"/>
      <c r="K1940" s="3"/>
      <c r="L1940" s="3"/>
      <c r="M1940" s="3"/>
      <c r="N1940" s="3"/>
      <c r="O1940" s="3"/>
      <c r="P1940" s="3"/>
      <c r="Q1940" s="3"/>
      <c r="R1940" s="3"/>
      <c r="S1940" s="3"/>
      <c r="T1940" s="3"/>
      <c r="U1940" s="3"/>
      <c r="V1940" s="3"/>
      <c r="W1940" s="3"/>
      <c r="X1940" s="3"/>
      <c r="Y1940" s="3"/>
      <c r="Z1940" s="3"/>
      <c r="AA1940" s="3"/>
      <c r="AB1940" s="3"/>
      <c r="AC1940" s="3"/>
      <c r="AD1940" s="3"/>
      <c r="AE1940" s="3"/>
      <c r="AF1940" s="3"/>
      <c r="AG1940" s="3"/>
      <c r="AH1940" s="3"/>
      <c r="AI1940" s="3"/>
      <c r="AJ1940" s="3"/>
      <c r="AK1940" s="3"/>
      <c r="AL1940" s="3"/>
      <c r="AM1940" s="3"/>
      <c r="AN1940" s="3"/>
      <c r="AO1940" s="3"/>
      <c r="AP1940" s="3"/>
      <c r="AQ1940" s="3"/>
      <c r="AR1940" s="3"/>
      <c r="AS1940" s="3"/>
      <c r="AT1940" s="3"/>
      <c r="AU1940" s="3"/>
      <c r="AV1940" s="3"/>
      <c r="AW1940" s="3"/>
      <c r="AX1940" s="3"/>
      <c r="AY1940" s="3"/>
      <c r="AZ1940" s="3"/>
      <c r="BA1940" s="3"/>
      <c r="BB1940" s="3"/>
      <c r="BC1940" s="3"/>
      <c r="BD1940" s="3"/>
    </row>
    <row r="1941" spans="1:56" hidden="1">
      <c r="A1941" s="3"/>
      <c r="B1941" s="3"/>
      <c r="C1941" s="3"/>
      <c r="D1941" s="3"/>
      <c r="E1941" s="3"/>
      <c r="F1941" s="3"/>
      <c r="G1941" s="3"/>
      <c r="H1941" s="3"/>
      <c r="I1941" s="3"/>
      <c r="J1941" s="3"/>
      <c r="K1941" s="3"/>
      <c r="L1941" s="3"/>
      <c r="M1941" s="3"/>
      <c r="N1941" s="3"/>
      <c r="O1941" s="3"/>
      <c r="P1941" s="3"/>
      <c r="Q1941" s="3"/>
      <c r="R1941" s="3"/>
      <c r="S1941" s="3"/>
      <c r="T1941" s="3"/>
      <c r="U1941" s="3"/>
      <c r="V1941" s="3"/>
      <c r="W1941" s="3"/>
      <c r="X1941" s="3"/>
      <c r="Y1941" s="3"/>
      <c r="Z1941" s="3"/>
      <c r="AA1941" s="3"/>
      <c r="AB1941" s="3"/>
      <c r="AC1941" s="3"/>
      <c r="AD1941" s="3"/>
      <c r="AE1941" s="3"/>
      <c r="AF1941" s="3"/>
      <c r="AG1941" s="3"/>
      <c r="AH1941" s="3"/>
      <c r="AI1941" s="3"/>
      <c r="AJ1941" s="3"/>
      <c r="AK1941" s="3"/>
      <c r="AL1941" s="3"/>
      <c r="AM1941" s="3"/>
      <c r="AN1941" s="3"/>
      <c r="AO1941" s="3"/>
      <c r="AP1941" s="3"/>
      <c r="AQ1941" s="3"/>
      <c r="AR1941" s="3"/>
      <c r="AS1941" s="3"/>
      <c r="AT1941" s="3"/>
      <c r="AU1941" s="3"/>
      <c r="AV1941" s="3"/>
      <c r="AW1941" s="3"/>
      <c r="AX1941" s="3"/>
      <c r="AY1941" s="3"/>
      <c r="AZ1941" s="3"/>
      <c r="BA1941" s="3"/>
      <c r="BB1941" s="3"/>
      <c r="BC1941" s="3"/>
      <c r="BD1941" s="3"/>
    </row>
    <row r="1942" spans="1:56" hidden="1">
      <c r="A1942" s="3"/>
      <c r="B1942" s="3"/>
      <c r="C1942" s="3"/>
      <c r="D1942" s="3"/>
      <c r="E1942" s="3"/>
      <c r="F1942" s="3"/>
      <c r="G1942" s="3"/>
      <c r="H1942" s="3"/>
      <c r="I1942" s="3"/>
      <c r="J1942" s="3"/>
      <c r="K1942" s="3"/>
      <c r="L1942" s="3"/>
      <c r="M1942" s="3"/>
      <c r="N1942" s="3"/>
      <c r="O1942" s="3"/>
      <c r="P1942" s="3"/>
      <c r="Q1942" s="3"/>
      <c r="R1942" s="3"/>
      <c r="S1942" s="3"/>
      <c r="T1942" s="3"/>
      <c r="U1942" s="3"/>
      <c r="V1942" s="3"/>
      <c r="W1942" s="3"/>
      <c r="X1942" s="3"/>
      <c r="Y1942" s="3"/>
      <c r="Z1942" s="3"/>
      <c r="AA1942" s="3"/>
      <c r="AB1942" s="3"/>
      <c r="AC1942" s="3"/>
      <c r="AD1942" s="3"/>
      <c r="AE1942" s="3"/>
      <c r="AF1942" s="3"/>
      <c r="AG1942" s="3"/>
      <c r="AH1942" s="3"/>
      <c r="AI1942" s="3"/>
      <c r="AJ1942" s="3"/>
      <c r="AK1942" s="3"/>
      <c r="AL1942" s="3"/>
      <c r="AM1942" s="3"/>
      <c r="AN1942" s="3"/>
      <c r="AO1942" s="3"/>
      <c r="AP1942" s="3"/>
      <c r="AQ1942" s="3"/>
      <c r="AR1942" s="3"/>
      <c r="AS1942" s="3"/>
      <c r="AT1942" s="3"/>
      <c r="AU1942" s="3"/>
      <c r="AV1942" s="3"/>
      <c r="AW1942" s="3"/>
      <c r="AX1942" s="3"/>
      <c r="AY1942" s="3"/>
      <c r="AZ1942" s="3"/>
      <c r="BA1942" s="3"/>
      <c r="BB1942" s="3"/>
      <c r="BC1942" s="3"/>
      <c r="BD1942" s="3"/>
    </row>
    <row r="1943" spans="1:56" hidden="1">
      <c r="A1943" s="3"/>
      <c r="B1943" s="3"/>
      <c r="C1943" s="3"/>
      <c r="D1943" s="3"/>
      <c r="E1943" s="3"/>
      <c r="F1943" s="3"/>
      <c r="G1943" s="3"/>
      <c r="H1943" s="3"/>
      <c r="I1943" s="3"/>
      <c r="J1943" s="3"/>
      <c r="K1943" s="3"/>
      <c r="L1943" s="3"/>
      <c r="M1943" s="3"/>
      <c r="N1943" s="3"/>
      <c r="O1943" s="3"/>
      <c r="P1943" s="3"/>
      <c r="Q1943" s="3"/>
      <c r="R1943" s="3"/>
      <c r="S1943" s="3"/>
      <c r="T1943" s="3"/>
      <c r="U1943" s="3"/>
      <c r="V1943" s="3"/>
      <c r="W1943" s="3"/>
      <c r="X1943" s="3"/>
      <c r="Y1943" s="3"/>
      <c r="Z1943" s="3"/>
      <c r="AA1943" s="3"/>
      <c r="AB1943" s="3"/>
      <c r="AC1943" s="3"/>
      <c r="AD1943" s="3"/>
      <c r="AE1943" s="3"/>
      <c r="AF1943" s="3"/>
      <c r="AG1943" s="3"/>
      <c r="AH1943" s="3"/>
      <c r="AI1943" s="3"/>
      <c r="AJ1943" s="3"/>
      <c r="AK1943" s="3"/>
      <c r="AL1943" s="3"/>
      <c r="AM1943" s="3"/>
      <c r="AN1943" s="3"/>
      <c r="AO1943" s="3"/>
      <c r="AP1943" s="3"/>
      <c r="AQ1943" s="3"/>
      <c r="AR1943" s="3"/>
      <c r="AS1943" s="3"/>
      <c r="AT1943" s="3"/>
      <c r="AU1943" s="3"/>
      <c r="AV1943" s="3"/>
      <c r="AW1943" s="3"/>
      <c r="AX1943" s="3"/>
      <c r="AY1943" s="3"/>
      <c r="AZ1943" s="3"/>
      <c r="BA1943" s="3"/>
      <c r="BB1943" s="3"/>
      <c r="BC1943" s="3"/>
      <c r="BD1943" s="3"/>
    </row>
    <row r="1944" spans="1:56" hidden="1">
      <c r="A1944" s="3"/>
      <c r="B1944" s="3"/>
      <c r="C1944" s="3"/>
      <c r="D1944" s="3"/>
      <c r="E1944" s="3"/>
      <c r="F1944" s="3"/>
      <c r="G1944" s="3"/>
      <c r="H1944" s="3"/>
      <c r="I1944" s="3"/>
      <c r="J1944" s="3"/>
      <c r="K1944" s="3"/>
      <c r="L1944" s="3"/>
      <c r="M1944" s="3"/>
      <c r="N1944" s="3"/>
      <c r="O1944" s="3"/>
      <c r="P1944" s="3"/>
      <c r="Q1944" s="3"/>
      <c r="R1944" s="3"/>
      <c r="S1944" s="3"/>
      <c r="T1944" s="3"/>
      <c r="U1944" s="3"/>
      <c r="V1944" s="3"/>
      <c r="W1944" s="3"/>
      <c r="X1944" s="3"/>
      <c r="Y1944" s="3"/>
      <c r="Z1944" s="3"/>
      <c r="AA1944" s="3"/>
      <c r="AB1944" s="3"/>
      <c r="AC1944" s="3"/>
      <c r="AD1944" s="3"/>
      <c r="AE1944" s="3"/>
      <c r="AF1944" s="3"/>
      <c r="AG1944" s="3"/>
      <c r="AH1944" s="3"/>
      <c r="AI1944" s="3"/>
      <c r="AJ1944" s="3"/>
      <c r="AK1944" s="3"/>
      <c r="AL1944" s="3"/>
      <c r="AM1944" s="3"/>
      <c r="AN1944" s="3"/>
      <c r="AO1944" s="3"/>
      <c r="AP1944" s="3"/>
      <c r="AQ1944" s="3"/>
      <c r="AR1944" s="3"/>
      <c r="AS1944" s="3"/>
      <c r="AT1944" s="3"/>
      <c r="AU1944" s="3"/>
      <c r="AV1944" s="3"/>
      <c r="AW1944" s="3"/>
      <c r="AX1944" s="3"/>
      <c r="AY1944" s="3"/>
      <c r="AZ1944" s="3"/>
      <c r="BA1944" s="3"/>
      <c r="BB1944" s="3"/>
      <c r="BC1944" s="3"/>
      <c r="BD1944" s="3"/>
    </row>
    <row r="1945" spans="1:56" hidden="1">
      <c r="A1945" s="3"/>
      <c r="B1945" s="3"/>
      <c r="C1945" s="3"/>
      <c r="D1945" s="3"/>
      <c r="E1945" s="3"/>
      <c r="F1945" s="3"/>
      <c r="G1945" s="3"/>
      <c r="H1945" s="3"/>
      <c r="I1945" s="3"/>
      <c r="J1945" s="3"/>
      <c r="K1945" s="3"/>
      <c r="L1945" s="3"/>
      <c r="M1945" s="3"/>
      <c r="N1945" s="3"/>
      <c r="O1945" s="3"/>
      <c r="P1945" s="3"/>
      <c r="Q1945" s="3"/>
      <c r="R1945" s="3"/>
      <c r="S1945" s="3"/>
      <c r="T1945" s="3"/>
      <c r="U1945" s="3"/>
      <c r="V1945" s="3"/>
      <c r="W1945" s="3"/>
      <c r="X1945" s="3"/>
      <c r="Y1945" s="3"/>
      <c r="Z1945" s="3"/>
      <c r="AA1945" s="3"/>
      <c r="AB1945" s="3"/>
      <c r="AC1945" s="3"/>
      <c r="AD1945" s="3"/>
      <c r="AE1945" s="3"/>
      <c r="AF1945" s="3"/>
      <c r="AG1945" s="3"/>
      <c r="AH1945" s="3"/>
      <c r="AI1945" s="3"/>
      <c r="AJ1945" s="3"/>
      <c r="AK1945" s="3"/>
      <c r="AL1945" s="3"/>
      <c r="AM1945" s="3"/>
      <c r="AN1945" s="3"/>
      <c r="AO1945" s="3"/>
      <c r="AP1945" s="3"/>
      <c r="AQ1945" s="3"/>
      <c r="AR1945" s="3"/>
      <c r="AS1945" s="3"/>
      <c r="AT1945" s="3"/>
      <c r="AU1945" s="3"/>
      <c r="AV1945" s="3"/>
      <c r="AW1945" s="3"/>
      <c r="AX1945" s="3"/>
      <c r="AY1945" s="3"/>
      <c r="AZ1945" s="3"/>
      <c r="BA1945" s="3"/>
      <c r="BB1945" s="3"/>
      <c r="BC1945" s="3"/>
      <c r="BD1945" s="3"/>
    </row>
    <row r="1946" spans="1:56" hidden="1">
      <c r="A1946" s="3"/>
      <c r="B1946" s="3"/>
      <c r="C1946" s="3"/>
      <c r="D1946" s="3"/>
      <c r="E1946" s="3"/>
      <c r="F1946" s="3"/>
      <c r="G1946" s="3"/>
      <c r="H1946" s="3"/>
      <c r="I1946" s="3"/>
      <c r="J1946" s="3"/>
      <c r="K1946" s="3"/>
      <c r="L1946" s="3"/>
      <c r="M1946" s="3"/>
      <c r="N1946" s="3"/>
      <c r="O1946" s="3"/>
      <c r="P1946" s="3"/>
      <c r="Q1946" s="3"/>
      <c r="R1946" s="3"/>
      <c r="S1946" s="3"/>
      <c r="T1946" s="3"/>
      <c r="U1946" s="3"/>
      <c r="V1946" s="3"/>
      <c r="W1946" s="3"/>
      <c r="X1946" s="3"/>
      <c r="Y1946" s="3"/>
      <c r="Z1946" s="3"/>
      <c r="AA1946" s="3"/>
      <c r="AB1946" s="3"/>
      <c r="AC1946" s="3"/>
      <c r="AD1946" s="3"/>
      <c r="AE1946" s="3"/>
      <c r="AF1946" s="3"/>
      <c r="AG1946" s="3"/>
      <c r="AH1946" s="3"/>
      <c r="AI1946" s="3"/>
      <c r="AJ1946" s="3"/>
      <c r="AK1946" s="3"/>
      <c r="AL1946" s="3"/>
      <c r="AM1946" s="3"/>
      <c r="AN1946" s="3"/>
      <c r="AO1946" s="3"/>
      <c r="AP1946" s="3"/>
      <c r="AQ1946" s="3"/>
      <c r="AR1946" s="3"/>
      <c r="AS1946" s="3"/>
      <c r="AT1946" s="3"/>
      <c r="AU1946" s="3"/>
      <c r="AV1946" s="3"/>
      <c r="AW1946" s="3"/>
      <c r="AX1946" s="3"/>
      <c r="AY1946" s="3"/>
      <c r="AZ1946" s="3"/>
      <c r="BA1946" s="3"/>
      <c r="BB1946" s="3"/>
      <c r="BC1946" s="3"/>
      <c r="BD1946" s="3"/>
    </row>
    <row r="1947" spans="1:56" hidden="1">
      <c r="A1947" s="3"/>
      <c r="B1947" s="3"/>
      <c r="C1947" s="3"/>
      <c r="D1947" s="3"/>
      <c r="E1947" s="3"/>
      <c r="F1947" s="3"/>
      <c r="G1947" s="3"/>
      <c r="H1947" s="3"/>
      <c r="I1947" s="3"/>
      <c r="J1947" s="3"/>
      <c r="K1947" s="3"/>
      <c r="L1947" s="3"/>
      <c r="M1947" s="3"/>
      <c r="N1947" s="3"/>
      <c r="O1947" s="3"/>
      <c r="P1947" s="3"/>
      <c r="Q1947" s="3"/>
      <c r="R1947" s="3"/>
      <c r="S1947" s="3"/>
      <c r="T1947" s="3"/>
      <c r="U1947" s="3"/>
      <c r="V1947" s="3"/>
      <c r="W1947" s="3"/>
      <c r="X1947" s="3"/>
      <c r="Y1947" s="3"/>
      <c r="Z1947" s="3"/>
      <c r="AA1947" s="3"/>
      <c r="AB1947" s="3"/>
      <c r="AC1947" s="3"/>
      <c r="AD1947" s="3"/>
      <c r="AE1947" s="3"/>
      <c r="AF1947" s="3"/>
      <c r="AG1947" s="3"/>
      <c r="AH1947" s="3"/>
      <c r="AI1947" s="3"/>
      <c r="AJ1947" s="3"/>
      <c r="AK1947" s="3"/>
      <c r="AL1947" s="3"/>
      <c r="AM1947" s="3"/>
      <c r="AN1947" s="3"/>
      <c r="AO1947" s="3"/>
      <c r="AP1947" s="3"/>
      <c r="AQ1947" s="3"/>
      <c r="AR1947" s="3"/>
      <c r="AS1947" s="3"/>
      <c r="AT1947" s="3"/>
      <c r="AU1947" s="3"/>
      <c r="AV1947" s="3"/>
      <c r="AW1947" s="3"/>
      <c r="AX1947" s="3"/>
      <c r="AY1947" s="3"/>
      <c r="AZ1947" s="3"/>
      <c r="BA1947" s="3"/>
      <c r="BB1947" s="3"/>
      <c r="BC1947" s="3"/>
      <c r="BD1947" s="3"/>
    </row>
    <row r="1948" spans="1:56" hidden="1">
      <c r="A1948" s="3"/>
      <c r="B1948" s="3"/>
      <c r="C1948" s="3"/>
      <c r="D1948" s="3"/>
      <c r="E1948" s="3"/>
      <c r="F1948" s="3"/>
      <c r="G1948" s="3"/>
      <c r="H1948" s="3"/>
      <c r="I1948" s="3"/>
      <c r="J1948" s="3"/>
      <c r="K1948" s="3"/>
      <c r="L1948" s="3"/>
      <c r="M1948" s="3"/>
      <c r="N1948" s="3"/>
      <c r="O1948" s="3"/>
      <c r="P1948" s="3"/>
      <c r="Q1948" s="3"/>
      <c r="R1948" s="3"/>
      <c r="S1948" s="3"/>
      <c r="T1948" s="3"/>
      <c r="U1948" s="3"/>
      <c r="V1948" s="3"/>
      <c r="W1948" s="3"/>
      <c r="X1948" s="3"/>
      <c r="Y1948" s="3"/>
      <c r="Z1948" s="3"/>
      <c r="AA1948" s="3"/>
      <c r="AB1948" s="3"/>
      <c r="AC1948" s="3"/>
      <c r="AD1948" s="3"/>
      <c r="AE1948" s="3"/>
      <c r="AF1948" s="3"/>
      <c r="AG1948" s="3"/>
      <c r="AH1948" s="3"/>
      <c r="AI1948" s="3"/>
      <c r="AJ1948" s="3"/>
      <c r="AK1948" s="3"/>
      <c r="AL1948" s="3"/>
      <c r="AM1948" s="3"/>
      <c r="AN1948" s="3"/>
      <c r="AO1948" s="3"/>
      <c r="AP1948" s="3"/>
      <c r="AQ1948" s="3"/>
      <c r="AR1948" s="3"/>
      <c r="AS1948" s="3"/>
      <c r="AT1948" s="3"/>
      <c r="AU1948" s="3"/>
      <c r="AV1948" s="3"/>
      <c r="AW1948" s="3"/>
      <c r="AX1948" s="3"/>
      <c r="AY1948" s="3"/>
      <c r="AZ1948" s="3"/>
      <c r="BA1948" s="3"/>
      <c r="BB1948" s="3"/>
      <c r="BC1948" s="3"/>
      <c r="BD1948" s="3"/>
    </row>
    <row r="1949" spans="1:56" hidden="1">
      <c r="A1949" s="3"/>
      <c r="B1949" s="3"/>
      <c r="C1949" s="3"/>
      <c r="D1949" s="3"/>
      <c r="E1949" s="3"/>
      <c r="F1949" s="3"/>
      <c r="G1949" s="3"/>
      <c r="H1949" s="3"/>
      <c r="I1949" s="3"/>
      <c r="J1949" s="3"/>
      <c r="K1949" s="3"/>
      <c r="L1949" s="3"/>
      <c r="M1949" s="3"/>
      <c r="N1949" s="3"/>
      <c r="O1949" s="3"/>
      <c r="P1949" s="3"/>
      <c r="Q1949" s="3"/>
      <c r="R1949" s="3"/>
      <c r="S1949" s="3"/>
      <c r="T1949" s="3"/>
      <c r="U1949" s="3"/>
      <c r="V1949" s="3"/>
      <c r="W1949" s="3"/>
      <c r="X1949" s="3"/>
      <c r="Y1949" s="3"/>
      <c r="Z1949" s="3"/>
      <c r="AA1949" s="3"/>
      <c r="AB1949" s="3"/>
      <c r="AC1949" s="3"/>
      <c r="AD1949" s="3"/>
      <c r="AE1949" s="3"/>
      <c r="AF1949" s="3"/>
      <c r="AG1949" s="3"/>
      <c r="AH1949" s="3"/>
      <c r="AI1949" s="3"/>
      <c r="AJ1949" s="3"/>
      <c r="AK1949" s="3"/>
      <c r="AL1949" s="3"/>
      <c r="AM1949" s="3"/>
      <c r="AN1949" s="3"/>
      <c r="AO1949" s="3"/>
      <c r="AP1949" s="3"/>
      <c r="AQ1949" s="3"/>
      <c r="AR1949" s="3"/>
      <c r="AS1949" s="3"/>
      <c r="AT1949" s="3"/>
      <c r="AU1949" s="3"/>
      <c r="AV1949" s="3"/>
      <c r="AW1949" s="3"/>
      <c r="AX1949" s="3"/>
      <c r="AY1949" s="3"/>
      <c r="AZ1949" s="3"/>
      <c r="BA1949" s="3"/>
      <c r="BB1949" s="3"/>
      <c r="BC1949" s="3"/>
      <c r="BD1949" s="3"/>
    </row>
    <row r="1950" spans="1:56" hidden="1">
      <c r="A1950" s="3"/>
      <c r="B1950" s="3"/>
      <c r="C1950" s="3"/>
      <c r="D1950" s="3"/>
      <c r="E1950" s="3"/>
      <c r="F1950" s="3"/>
      <c r="G1950" s="3"/>
      <c r="H1950" s="3"/>
      <c r="I1950" s="3"/>
      <c r="J1950" s="3"/>
      <c r="K1950" s="3"/>
      <c r="L1950" s="3"/>
      <c r="M1950" s="3"/>
      <c r="N1950" s="3"/>
      <c r="O1950" s="3"/>
      <c r="P1950" s="3"/>
      <c r="Q1950" s="3"/>
      <c r="R1950" s="3"/>
      <c r="S1950" s="3"/>
      <c r="T1950" s="3"/>
      <c r="U1950" s="3"/>
      <c r="V1950" s="3"/>
      <c r="W1950" s="3"/>
      <c r="X1950" s="3"/>
      <c r="Y1950" s="3"/>
      <c r="Z1950" s="3"/>
      <c r="AA1950" s="3"/>
      <c r="AB1950" s="3"/>
      <c r="AC1950" s="3"/>
      <c r="AD1950" s="3"/>
      <c r="AE1950" s="3"/>
      <c r="AF1950" s="3"/>
      <c r="AG1950" s="3"/>
      <c r="AH1950" s="3"/>
      <c r="AI1950" s="3"/>
      <c r="AJ1950" s="3"/>
      <c r="AK1950" s="3"/>
      <c r="AL1950" s="3"/>
      <c r="AM1950" s="3"/>
      <c r="AN1950" s="3"/>
      <c r="AO1950" s="3"/>
      <c r="AP1950" s="3"/>
      <c r="AQ1950" s="3"/>
      <c r="AR1950" s="3"/>
      <c r="AS1950" s="3"/>
      <c r="AT1950" s="3"/>
      <c r="AU1950" s="3"/>
      <c r="AV1950" s="3"/>
      <c r="AW1950" s="3"/>
      <c r="AX1950" s="3"/>
      <c r="AY1950" s="3"/>
      <c r="AZ1950" s="3"/>
      <c r="BA1950" s="3"/>
      <c r="BB1950" s="3"/>
      <c r="BC1950" s="3"/>
      <c r="BD1950" s="3"/>
    </row>
    <row r="1951" spans="1:56" hidden="1">
      <c r="A1951" s="3"/>
      <c r="B1951" s="3"/>
      <c r="C1951" s="3"/>
      <c r="D1951" s="3"/>
      <c r="E1951" s="3"/>
      <c r="F1951" s="3"/>
      <c r="G1951" s="3"/>
      <c r="H1951" s="3"/>
      <c r="I1951" s="3"/>
      <c r="J1951" s="3"/>
      <c r="K1951" s="3"/>
      <c r="L1951" s="3"/>
      <c r="M1951" s="3"/>
      <c r="N1951" s="3"/>
      <c r="O1951" s="3"/>
      <c r="P1951" s="3"/>
      <c r="Q1951" s="3"/>
      <c r="R1951" s="3"/>
      <c r="S1951" s="3"/>
      <c r="T1951" s="3"/>
      <c r="U1951" s="3"/>
      <c r="V1951" s="3"/>
      <c r="W1951" s="3"/>
      <c r="X1951" s="3"/>
      <c r="Y1951" s="3"/>
      <c r="Z1951" s="3"/>
      <c r="AA1951" s="3"/>
      <c r="AB1951" s="3"/>
      <c r="AC1951" s="3"/>
      <c r="AD1951" s="3"/>
      <c r="AE1951" s="3"/>
      <c r="AF1951" s="3"/>
      <c r="AG1951" s="3"/>
      <c r="AH1951" s="3"/>
      <c r="AI1951" s="3"/>
      <c r="AJ1951" s="3"/>
      <c r="AK1951" s="3"/>
      <c r="AL1951" s="3"/>
      <c r="AM1951" s="3"/>
      <c r="AN1951" s="3"/>
      <c r="AO1951" s="3"/>
      <c r="AP1951" s="3"/>
      <c r="AQ1951" s="3"/>
      <c r="AR1951" s="3"/>
      <c r="AS1951" s="3"/>
      <c r="AT1951" s="3"/>
      <c r="AU1951" s="3"/>
      <c r="AV1951" s="3"/>
      <c r="AW1951" s="3"/>
      <c r="AX1951" s="3"/>
      <c r="AY1951" s="3"/>
      <c r="AZ1951" s="3"/>
      <c r="BA1951" s="3"/>
      <c r="BB1951" s="3"/>
      <c r="BC1951" s="3"/>
      <c r="BD1951" s="3"/>
    </row>
    <row r="1952" spans="1:56" hidden="1">
      <c r="A1952" s="3"/>
      <c r="B1952" s="3"/>
      <c r="C1952" s="3"/>
      <c r="D1952" s="3"/>
      <c r="E1952" s="3"/>
      <c r="F1952" s="3"/>
      <c r="G1952" s="3"/>
      <c r="H1952" s="3"/>
      <c r="I1952" s="3"/>
      <c r="J1952" s="3"/>
      <c r="K1952" s="3"/>
      <c r="L1952" s="3"/>
      <c r="M1952" s="3"/>
      <c r="N1952" s="3"/>
      <c r="O1952" s="3"/>
      <c r="P1952" s="3"/>
      <c r="Q1952" s="3"/>
      <c r="R1952" s="3"/>
      <c r="S1952" s="3"/>
      <c r="T1952" s="3"/>
      <c r="U1952" s="3"/>
      <c r="V1952" s="3"/>
      <c r="W1952" s="3"/>
      <c r="X1952" s="3"/>
      <c r="Y1952" s="3"/>
      <c r="Z1952" s="3"/>
      <c r="AA1952" s="3"/>
      <c r="AB1952" s="3"/>
      <c r="AC1952" s="3"/>
      <c r="AD1952" s="3"/>
      <c r="AE1952" s="3"/>
      <c r="AF1952" s="3"/>
      <c r="AG1952" s="3"/>
      <c r="AH1952" s="3"/>
      <c r="AI1952" s="3"/>
      <c r="AJ1952" s="3"/>
      <c r="AK1952" s="3"/>
      <c r="AL1952" s="3"/>
      <c r="AM1952" s="3"/>
      <c r="AN1952" s="3"/>
      <c r="AO1952" s="3"/>
      <c r="AP1952" s="3"/>
      <c r="AQ1952" s="3"/>
      <c r="AR1952" s="3"/>
      <c r="AS1952" s="3"/>
      <c r="AT1952" s="3"/>
      <c r="AU1952" s="3"/>
      <c r="AV1952" s="3"/>
      <c r="AW1952" s="3"/>
      <c r="AX1952" s="3"/>
      <c r="AY1952" s="3"/>
      <c r="AZ1952" s="3"/>
      <c r="BA1952" s="3"/>
      <c r="BB1952" s="3"/>
      <c r="BC1952" s="3"/>
      <c r="BD1952" s="3"/>
    </row>
    <row r="1953" spans="1:56" hidden="1">
      <c r="A1953" s="3"/>
      <c r="B1953" s="3"/>
      <c r="C1953" s="3"/>
      <c r="D1953" s="3"/>
      <c r="E1953" s="3"/>
      <c r="F1953" s="3"/>
      <c r="G1953" s="3"/>
      <c r="H1953" s="3"/>
      <c r="I1953" s="3"/>
      <c r="J1953" s="3"/>
      <c r="K1953" s="3"/>
      <c r="L1953" s="3"/>
      <c r="M1953" s="3"/>
      <c r="N1953" s="3"/>
      <c r="O1953" s="3"/>
      <c r="P1953" s="3"/>
      <c r="Q1953" s="3"/>
      <c r="R1953" s="3"/>
      <c r="S1953" s="3"/>
      <c r="T1953" s="3"/>
      <c r="U1953" s="3"/>
      <c r="V1953" s="3"/>
      <c r="W1953" s="3"/>
      <c r="X1953" s="3"/>
      <c r="Y1953" s="3"/>
      <c r="Z1953" s="3"/>
      <c r="AA1953" s="3"/>
      <c r="AB1953" s="3"/>
      <c r="AC1953" s="3"/>
      <c r="AD1953" s="3"/>
      <c r="AE1953" s="3"/>
      <c r="AF1953" s="3"/>
      <c r="AG1953" s="3"/>
      <c r="AH1953" s="3"/>
      <c r="AI1953" s="3"/>
      <c r="AJ1953" s="3"/>
      <c r="AK1953" s="3"/>
      <c r="AL1953" s="3"/>
      <c r="AM1953" s="3"/>
      <c r="AN1953" s="3"/>
      <c r="AO1953" s="3"/>
      <c r="AP1953" s="3"/>
      <c r="AQ1953" s="3"/>
      <c r="AR1953" s="3"/>
      <c r="AS1953" s="3"/>
      <c r="AT1953" s="3"/>
      <c r="AU1953" s="3"/>
      <c r="AV1953" s="3"/>
      <c r="AW1953" s="3"/>
      <c r="AX1953" s="3"/>
      <c r="AY1953" s="3"/>
      <c r="AZ1953" s="3"/>
      <c r="BA1953" s="3"/>
      <c r="BB1953" s="3"/>
      <c r="BC1953" s="3"/>
      <c r="BD1953" s="3"/>
    </row>
    <row r="1954" spans="1:56" hidden="1">
      <c r="A1954" s="3"/>
      <c r="B1954" s="3"/>
      <c r="C1954" s="3"/>
      <c r="D1954" s="3"/>
      <c r="E1954" s="3"/>
      <c r="F1954" s="3"/>
      <c r="G1954" s="3"/>
      <c r="H1954" s="3"/>
      <c r="I1954" s="3"/>
      <c r="J1954" s="3"/>
      <c r="K1954" s="3"/>
      <c r="L1954" s="3"/>
      <c r="M1954" s="3"/>
      <c r="N1954" s="3"/>
      <c r="O1954" s="3"/>
      <c r="P1954" s="3"/>
      <c r="Q1954" s="3"/>
      <c r="R1954" s="3"/>
      <c r="S1954" s="3"/>
      <c r="T1954" s="3"/>
      <c r="U1954" s="3"/>
      <c r="V1954" s="3"/>
      <c r="W1954" s="3"/>
      <c r="X1954" s="3"/>
      <c r="Y1954" s="3"/>
      <c r="Z1954" s="3"/>
      <c r="AA1954" s="3"/>
      <c r="AB1954" s="3"/>
      <c r="AC1954" s="3"/>
      <c r="AD1954" s="3"/>
      <c r="AE1954" s="3"/>
      <c r="AF1954" s="3"/>
      <c r="AG1954" s="3"/>
      <c r="AH1954" s="3"/>
      <c r="AI1954" s="3"/>
      <c r="AJ1954" s="3"/>
      <c r="AK1954" s="3"/>
      <c r="AL1954" s="3"/>
      <c r="AM1954" s="3"/>
      <c r="AN1954" s="3"/>
      <c r="AO1954" s="3"/>
      <c r="AP1954" s="3"/>
      <c r="AQ1954" s="3"/>
      <c r="AR1954" s="3"/>
      <c r="AS1954" s="3"/>
      <c r="AT1954" s="3"/>
      <c r="AU1954" s="3"/>
      <c r="AV1954" s="3"/>
      <c r="AW1954" s="3"/>
      <c r="AX1954" s="3"/>
      <c r="AY1954" s="3"/>
      <c r="AZ1954" s="3"/>
      <c r="BA1954" s="3"/>
      <c r="BB1954" s="3"/>
      <c r="BC1954" s="3"/>
      <c r="BD1954" s="3"/>
    </row>
    <row r="1955" spans="1:56" hidden="1">
      <c r="A1955" s="3"/>
      <c r="B1955" s="3"/>
      <c r="C1955" s="3"/>
      <c r="D1955" s="3"/>
      <c r="E1955" s="3"/>
      <c r="F1955" s="3"/>
      <c r="G1955" s="3"/>
      <c r="H1955" s="3"/>
      <c r="I1955" s="3"/>
      <c r="J1955" s="3"/>
      <c r="K1955" s="3"/>
      <c r="L1955" s="3"/>
      <c r="M1955" s="3"/>
      <c r="N1955" s="3"/>
      <c r="O1955" s="3"/>
      <c r="P1955" s="3"/>
      <c r="Q1955" s="3"/>
      <c r="R1955" s="3"/>
      <c r="S1955" s="3"/>
      <c r="T1955" s="3"/>
      <c r="U1955" s="3"/>
      <c r="V1955" s="3"/>
      <c r="W1955" s="3"/>
      <c r="X1955" s="3"/>
      <c r="Y1955" s="3"/>
      <c r="Z1955" s="3"/>
      <c r="AA1955" s="3"/>
      <c r="AB1955" s="3"/>
      <c r="AC1955" s="3"/>
      <c r="AD1955" s="3"/>
      <c r="AE1955" s="3"/>
      <c r="AF1955" s="3"/>
      <c r="AG1955" s="3"/>
      <c r="AH1955" s="3"/>
      <c r="AI1955" s="3"/>
      <c r="AJ1955" s="3"/>
      <c r="AK1955" s="3"/>
      <c r="AL1955" s="3"/>
      <c r="AM1955" s="3"/>
      <c r="AN1955" s="3"/>
      <c r="AO1955" s="3"/>
      <c r="AP1955" s="3"/>
      <c r="AQ1955" s="3"/>
      <c r="AR1955" s="3"/>
      <c r="AS1955" s="3"/>
      <c r="AT1955" s="3"/>
      <c r="AU1955" s="3"/>
      <c r="AV1955" s="3"/>
      <c r="AW1955" s="3"/>
      <c r="AX1955" s="3"/>
      <c r="AY1955" s="3"/>
      <c r="AZ1955" s="3"/>
      <c r="BA1955" s="3"/>
      <c r="BB1955" s="3"/>
      <c r="BC1955" s="3"/>
      <c r="BD1955" s="3"/>
    </row>
    <row r="1956" spans="1:56" hidden="1">
      <c r="A1956" s="3"/>
      <c r="B1956" s="3"/>
      <c r="C1956" s="3"/>
      <c r="D1956" s="3"/>
      <c r="E1956" s="3"/>
      <c r="F1956" s="3"/>
      <c r="G1956" s="3"/>
      <c r="H1956" s="3"/>
      <c r="I1956" s="3"/>
      <c r="J1956" s="3"/>
      <c r="K1956" s="3"/>
      <c r="L1956" s="3"/>
      <c r="M1956" s="3"/>
      <c r="N1956" s="3"/>
      <c r="O1956" s="3"/>
      <c r="P1956" s="3"/>
      <c r="Q1956" s="3"/>
      <c r="R1956" s="3"/>
      <c r="S1956" s="3"/>
      <c r="T1956" s="3"/>
      <c r="U1956" s="3"/>
      <c r="V1956" s="3"/>
      <c r="W1956" s="3"/>
      <c r="X1956" s="3"/>
      <c r="Y1956" s="3"/>
      <c r="Z1956" s="3"/>
      <c r="AA1956" s="3"/>
      <c r="AB1956" s="3"/>
      <c r="AC1956" s="3"/>
      <c r="AD1956" s="3"/>
      <c r="AE1956" s="3"/>
      <c r="AF1956" s="3"/>
      <c r="AG1956" s="3"/>
      <c r="AH1956" s="3"/>
      <c r="AI1956" s="3"/>
      <c r="AJ1956" s="3"/>
      <c r="AK1956" s="3"/>
      <c r="AL1956" s="3"/>
      <c r="AM1956" s="3"/>
      <c r="AN1956" s="3"/>
      <c r="AO1956" s="3"/>
      <c r="AP1956" s="3"/>
      <c r="AQ1956" s="3"/>
      <c r="AR1956" s="3"/>
      <c r="AS1956" s="3"/>
      <c r="AT1956" s="3"/>
      <c r="AU1956" s="3"/>
      <c r="AV1956" s="3"/>
      <c r="AW1956" s="3"/>
      <c r="AX1956" s="3"/>
      <c r="AY1956" s="3"/>
      <c r="AZ1956" s="3"/>
      <c r="BA1956" s="3"/>
      <c r="BB1956" s="3"/>
      <c r="BC1956" s="3"/>
      <c r="BD1956" s="3"/>
    </row>
    <row r="1957" spans="1:56" hidden="1">
      <c r="A1957" s="3"/>
      <c r="B1957" s="3"/>
      <c r="C1957" s="3"/>
      <c r="D1957" s="3"/>
      <c r="E1957" s="3"/>
      <c r="F1957" s="3"/>
      <c r="G1957" s="3"/>
      <c r="H1957" s="3"/>
      <c r="I1957" s="3"/>
      <c r="J1957" s="3"/>
      <c r="K1957" s="3"/>
      <c r="L1957" s="3"/>
      <c r="M1957" s="3"/>
      <c r="N1957" s="3"/>
      <c r="O1957" s="3"/>
      <c r="P1957" s="3"/>
      <c r="Q1957" s="3"/>
      <c r="R1957" s="3"/>
      <c r="S1957" s="3"/>
      <c r="T1957" s="3"/>
      <c r="U1957" s="3"/>
      <c r="V1957" s="3"/>
      <c r="W1957" s="3"/>
      <c r="X1957" s="3"/>
      <c r="Y1957" s="3"/>
      <c r="Z1957" s="3"/>
      <c r="AA1957" s="3"/>
      <c r="AB1957" s="3"/>
      <c r="AC1957" s="3"/>
      <c r="AD1957" s="3"/>
      <c r="AE1957" s="3"/>
      <c r="AF1957" s="3"/>
      <c r="AG1957" s="3"/>
      <c r="AH1957" s="3"/>
      <c r="AI1957" s="3"/>
      <c r="AJ1957" s="3"/>
      <c r="AK1957" s="3"/>
      <c r="AL1957" s="3"/>
      <c r="AM1957" s="3"/>
      <c r="AN1957" s="3"/>
      <c r="AO1957" s="3"/>
      <c r="AP1957" s="3"/>
      <c r="AQ1957" s="3"/>
      <c r="AR1957" s="3"/>
      <c r="AS1957" s="3"/>
      <c r="AT1957" s="3"/>
      <c r="AU1957" s="3"/>
      <c r="AV1957" s="3"/>
      <c r="AW1957" s="3"/>
      <c r="AX1957" s="3"/>
      <c r="AY1957" s="3"/>
      <c r="AZ1957" s="3"/>
      <c r="BA1957" s="3"/>
      <c r="BB1957" s="3"/>
      <c r="BC1957" s="3"/>
      <c r="BD1957" s="3"/>
    </row>
    <row r="1958" spans="1:56" hidden="1">
      <c r="A1958" s="3"/>
      <c r="B1958" s="3"/>
      <c r="C1958" s="3"/>
      <c r="D1958" s="3"/>
      <c r="E1958" s="3"/>
      <c r="F1958" s="3"/>
      <c r="G1958" s="3"/>
      <c r="H1958" s="3"/>
      <c r="I1958" s="3"/>
      <c r="J1958" s="3"/>
      <c r="K1958" s="3"/>
      <c r="L1958" s="3"/>
      <c r="M1958" s="3"/>
      <c r="N1958" s="3"/>
      <c r="O1958" s="3"/>
      <c r="P1958" s="3"/>
      <c r="Q1958" s="3"/>
      <c r="R1958" s="3"/>
      <c r="S1958" s="3"/>
      <c r="T1958" s="3"/>
      <c r="U1958" s="3"/>
      <c r="V1958" s="3"/>
      <c r="W1958" s="3"/>
      <c r="X1958" s="3"/>
      <c r="Y1958" s="3"/>
      <c r="Z1958" s="3"/>
      <c r="AA1958" s="3"/>
      <c r="AB1958" s="3"/>
      <c r="AC1958" s="3"/>
      <c r="AD1958" s="3"/>
      <c r="AE1958" s="3"/>
      <c r="AF1958" s="3"/>
      <c r="AG1958" s="3"/>
      <c r="AH1958" s="3"/>
      <c r="AI1958" s="3"/>
      <c r="AJ1958" s="3"/>
      <c r="AK1958" s="3"/>
      <c r="AL1958" s="3"/>
      <c r="AM1958" s="3"/>
      <c r="AN1958" s="3"/>
      <c r="AO1958" s="3"/>
      <c r="AP1958" s="3"/>
      <c r="AQ1958" s="3"/>
      <c r="AR1958" s="3"/>
      <c r="AS1958" s="3"/>
      <c r="AT1958" s="3"/>
      <c r="AU1958" s="3"/>
      <c r="AV1958" s="3"/>
      <c r="AW1958" s="3"/>
      <c r="AX1958" s="3"/>
      <c r="AY1958" s="3"/>
      <c r="AZ1958" s="3"/>
      <c r="BA1958" s="3"/>
      <c r="BB1958" s="3"/>
      <c r="BC1958" s="3"/>
      <c r="BD1958" s="3"/>
    </row>
    <row r="1959" spans="1:56" hidden="1">
      <c r="A1959" s="3"/>
      <c r="B1959" s="3"/>
      <c r="C1959" s="3"/>
      <c r="D1959" s="3"/>
      <c r="E1959" s="3"/>
      <c r="F1959" s="3"/>
      <c r="G1959" s="3"/>
      <c r="H1959" s="3"/>
      <c r="I1959" s="3"/>
      <c r="J1959" s="3"/>
      <c r="K1959" s="3"/>
      <c r="L1959" s="3"/>
      <c r="M1959" s="3"/>
      <c r="N1959" s="3"/>
      <c r="O1959" s="3"/>
      <c r="P1959" s="3"/>
      <c r="Q1959" s="3"/>
      <c r="R1959" s="3"/>
      <c r="S1959" s="3"/>
      <c r="T1959" s="3"/>
      <c r="U1959" s="3"/>
      <c r="V1959" s="3"/>
      <c r="W1959" s="3"/>
      <c r="X1959" s="3"/>
      <c r="Y1959" s="3"/>
      <c r="Z1959" s="3"/>
      <c r="AA1959" s="3"/>
      <c r="AB1959" s="3"/>
      <c r="AC1959" s="3"/>
      <c r="AD1959" s="3"/>
      <c r="AE1959" s="3"/>
      <c r="AF1959" s="3"/>
      <c r="AG1959" s="3"/>
      <c r="AH1959" s="3"/>
      <c r="AI1959" s="3"/>
      <c r="AJ1959" s="3"/>
      <c r="AK1959" s="3"/>
      <c r="AL1959" s="3"/>
      <c r="AM1959" s="3"/>
      <c r="AN1959" s="3"/>
      <c r="AO1959" s="3"/>
      <c r="AP1959" s="3"/>
      <c r="AQ1959" s="3"/>
      <c r="AR1959" s="3"/>
      <c r="AS1959" s="3"/>
      <c r="AT1959" s="3"/>
      <c r="AU1959" s="3"/>
      <c r="AV1959" s="3"/>
      <c r="AW1959" s="3"/>
      <c r="AX1959" s="3"/>
      <c r="AY1959" s="3"/>
      <c r="AZ1959" s="3"/>
      <c r="BA1959" s="3"/>
      <c r="BB1959" s="3"/>
      <c r="BC1959" s="3"/>
      <c r="BD1959" s="3"/>
    </row>
    <row r="1960" spans="1:56" hidden="1">
      <c r="A1960" s="3"/>
      <c r="B1960" s="3"/>
      <c r="C1960" s="3"/>
      <c r="D1960" s="3"/>
      <c r="E1960" s="3"/>
      <c r="F1960" s="3"/>
      <c r="G1960" s="3"/>
      <c r="H1960" s="3"/>
      <c r="I1960" s="3"/>
      <c r="J1960" s="3"/>
      <c r="K1960" s="3"/>
      <c r="L1960" s="3"/>
      <c r="M1960" s="3"/>
      <c r="N1960" s="3"/>
      <c r="O1960" s="3"/>
      <c r="P1960" s="3"/>
      <c r="Q1960" s="3"/>
      <c r="R1960" s="3"/>
      <c r="S1960" s="3"/>
      <c r="T1960" s="3"/>
      <c r="U1960" s="3"/>
      <c r="V1960" s="3"/>
      <c r="W1960" s="3"/>
      <c r="X1960" s="3"/>
      <c r="Y1960" s="3"/>
      <c r="Z1960" s="3"/>
      <c r="AA1960" s="3"/>
      <c r="AB1960" s="3"/>
      <c r="AC1960" s="3"/>
      <c r="AD1960" s="3"/>
      <c r="AE1960" s="3"/>
      <c r="AF1960" s="3"/>
      <c r="AG1960" s="3"/>
      <c r="AH1960" s="3"/>
      <c r="AI1960" s="3"/>
      <c r="AJ1960" s="3"/>
      <c r="AK1960" s="3"/>
      <c r="AL1960" s="3"/>
      <c r="AM1960" s="3"/>
      <c r="AN1960" s="3"/>
      <c r="AO1960" s="3"/>
      <c r="AP1960" s="3"/>
      <c r="AQ1960" s="3"/>
      <c r="AR1960" s="3"/>
      <c r="AS1960" s="3"/>
      <c r="AT1960" s="3"/>
      <c r="AU1960" s="3"/>
      <c r="AV1960" s="3"/>
      <c r="AW1960" s="3"/>
      <c r="AX1960" s="3"/>
      <c r="AY1960" s="3"/>
      <c r="AZ1960" s="3"/>
      <c r="BA1960" s="3"/>
      <c r="BB1960" s="3"/>
      <c r="BC1960" s="3"/>
      <c r="BD1960" s="3"/>
    </row>
    <row r="1961" spans="1:56" hidden="1">
      <c r="A1961" s="3"/>
      <c r="B1961" s="3"/>
      <c r="C1961" s="3"/>
      <c r="D1961" s="3"/>
      <c r="E1961" s="3"/>
      <c r="F1961" s="3"/>
      <c r="G1961" s="3"/>
      <c r="H1961" s="3"/>
      <c r="I1961" s="3"/>
      <c r="J1961" s="3"/>
      <c r="K1961" s="3"/>
      <c r="L1961" s="3"/>
      <c r="M1961" s="3"/>
      <c r="N1961" s="3"/>
      <c r="O1961" s="3"/>
      <c r="P1961" s="3"/>
      <c r="Q1961" s="3"/>
      <c r="R1961" s="3"/>
      <c r="S1961" s="3"/>
      <c r="T1961" s="3"/>
      <c r="U1961" s="3"/>
      <c r="V1961" s="3"/>
      <c r="W1961" s="3"/>
      <c r="X1961" s="3"/>
      <c r="Y1961" s="3"/>
      <c r="Z1961" s="3"/>
      <c r="AA1961" s="3"/>
      <c r="AB1961" s="3"/>
      <c r="AC1961" s="3"/>
      <c r="AD1961" s="3"/>
      <c r="AE1961" s="3"/>
      <c r="AF1961" s="3"/>
      <c r="AG1961" s="3"/>
      <c r="AH1961" s="3"/>
      <c r="AI1961" s="3"/>
      <c r="AJ1961" s="3"/>
      <c r="AK1961" s="3"/>
      <c r="AL1961" s="3"/>
      <c r="AM1961" s="3"/>
      <c r="AN1961" s="3"/>
      <c r="AO1961" s="3"/>
      <c r="AP1961" s="3"/>
      <c r="AQ1961" s="3"/>
      <c r="AR1961" s="3"/>
      <c r="AS1961" s="3"/>
      <c r="AT1961" s="3"/>
      <c r="AU1961" s="3"/>
      <c r="AV1961" s="3"/>
      <c r="AW1961" s="3"/>
      <c r="AX1961" s="3"/>
      <c r="AY1961" s="3"/>
      <c r="AZ1961" s="3"/>
      <c r="BA1961" s="3"/>
      <c r="BB1961" s="3"/>
      <c r="BC1961" s="3"/>
      <c r="BD1961" s="3"/>
    </row>
    <row r="1962" spans="1:56" hidden="1">
      <c r="A1962" s="3"/>
      <c r="B1962" s="3"/>
      <c r="C1962" s="3"/>
      <c r="D1962" s="3"/>
      <c r="E1962" s="3"/>
      <c r="F1962" s="3"/>
      <c r="G1962" s="3"/>
      <c r="H1962" s="3"/>
      <c r="I1962" s="3"/>
      <c r="J1962" s="3"/>
      <c r="K1962" s="3"/>
      <c r="L1962" s="3"/>
      <c r="M1962" s="3"/>
      <c r="N1962" s="3"/>
      <c r="O1962" s="3"/>
      <c r="P1962" s="3"/>
      <c r="Q1962" s="3"/>
      <c r="R1962" s="3"/>
      <c r="S1962" s="3"/>
      <c r="T1962" s="3"/>
      <c r="U1962" s="3"/>
      <c r="V1962" s="3"/>
      <c r="W1962" s="3"/>
      <c r="X1962" s="3"/>
      <c r="Y1962" s="3"/>
      <c r="Z1962" s="3"/>
      <c r="AA1962" s="3"/>
      <c r="AB1962" s="3"/>
      <c r="AC1962" s="3"/>
      <c r="AD1962" s="3"/>
      <c r="AE1962" s="3"/>
      <c r="AF1962" s="3"/>
      <c r="AG1962" s="3"/>
      <c r="AH1962" s="3"/>
      <c r="AI1962" s="3"/>
      <c r="AJ1962" s="3"/>
      <c r="AK1962" s="3"/>
      <c r="AL1962" s="3"/>
      <c r="AM1962" s="3"/>
      <c r="AN1962" s="3"/>
      <c r="AO1962" s="3"/>
      <c r="AP1962" s="3"/>
      <c r="AQ1962" s="3"/>
      <c r="AR1962" s="3"/>
      <c r="AS1962" s="3"/>
      <c r="AT1962" s="3"/>
      <c r="AU1962" s="3"/>
      <c r="AV1962" s="3"/>
      <c r="AW1962" s="3"/>
      <c r="AX1962" s="3"/>
      <c r="AY1962" s="3"/>
      <c r="AZ1962" s="3"/>
      <c r="BA1962" s="3"/>
      <c r="BB1962" s="3"/>
      <c r="BC1962" s="3"/>
      <c r="BD1962" s="3"/>
    </row>
    <row r="1963" spans="1:56" hidden="1">
      <c r="A1963" s="3"/>
      <c r="B1963" s="3"/>
      <c r="C1963" s="3"/>
      <c r="D1963" s="3"/>
      <c r="E1963" s="3"/>
      <c r="F1963" s="3"/>
      <c r="G1963" s="3"/>
      <c r="H1963" s="3"/>
      <c r="I1963" s="3"/>
      <c r="J1963" s="3"/>
      <c r="K1963" s="3"/>
      <c r="L1963" s="3"/>
      <c r="M1963" s="3"/>
      <c r="N1963" s="3"/>
      <c r="O1963" s="3"/>
      <c r="P1963" s="3"/>
      <c r="Q1963" s="3"/>
      <c r="R1963" s="3"/>
      <c r="S1963" s="3"/>
      <c r="T1963" s="3"/>
      <c r="U1963" s="3"/>
      <c r="V1963" s="3"/>
      <c r="W1963" s="3"/>
      <c r="X1963" s="3"/>
      <c r="Y1963" s="3"/>
      <c r="Z1963" s="3"/>
      <c r="AA1963" s="3"/>
      <c r="AB1963" s="3"/>
      <c r="AC1963" s="3"/>
      <c r="AD1963" s="3"/>
      <c r="AE1963" s="3"/>
      <c r="AF1963" s="3"/>
      <c r="AG1963" s="3"/>
      <c r="AH1963" s="3"/>
      <c r="AI1963" s="3"/>
      <c r="AJ1963" s="3"/>
      <c r="AK1963" s="3"/>
      <c r="AL1963" s="3"/>
      <c r="AM1963" s="3"/>
      <c r="AN1963" s="3"/>
      <c r="AO1963" s="3"/>
      <c r="AP1963" s="3"/>
      <c r="AQ1963" s="3"/>
      <c r="AR1963" s="3"/>
      <c r="AS1963" s="3"/>
      <c r="AT1963" s="3"/>
      <c r="AU1963" s="3"/>
      <c r="AV1963" s="3"/>
      <c r="AW1963" s="3"/>
      <c r="AX1963" s="3"/>
      <c r="AY1963" s="3"/>
      <c r="AZ1963" s="3"/>
      <c r="BA1963" s="3"/>
      <c r="BB1963" s="3"/>
      <c r="BC1963" s="3"/>
      <c r="BD1963" s="3"/>
    </row>
    <row r="1964" spans="1:56" hidden="1">
      <c r="A1964" s="3"/>
      <c r="B1964" s="3"/>
      <c r="C1964" s="3"/>
      <c r="D1964" s="3"/>
      <c r="E1964" s="3"/>
      <c r="F1964" s="3"/>
      <c r="G1964" s="3"/>
      <c r="H1964" s="3"/>
      <c r="I1964" s="3"/>
      <c r="J1964" s="3"/>
      <c r="K1964" s="3"/>
      <c r="L1964" s="3"/>
      <c r="M1964" s="3"/>
      <c r="N1964" s="3"/>
      <c r="O1964" s="3"/>
      <c r="P1964" s="3"/>
      <c r="Q1964" s="3"/>
      <c r="R1964" s="3"/>
      <c r="S1964" s="3"/>
      <c r="T1964" s="3"/>
      <c r="U1964" s="3"/>
      <c r="V1964" s="3"/>
      <c r="W1964" s="3"/>
      <c r="X1964" s="3"/>
      <c r="Y1964" s="3"/>
      <c r="Z1964" s="3"/>
      <c r="AA1964" s="3"/>
      <c r="AB1964" s="3"/>
      <c r="AC1964" s="3"/>
      <c r="AD1964" s="3"/>
      <c r="AE1964" s="3"/>
      <c r="AF1964" s="3"/>
      <c r="AG1964" s="3"/>
      <c r="AH1964" s="3"/>
      <c r="AI1964" s="3"/>
      <c r="AJ1964" s="3"/>
      <c r="AK1964" s="3"/>
      <c r="AL1964" s="3"/>
      <c r="AM1964" s="3"/>
      <c r="AN1964" s="3"/>
      <c r="AO1964" s="3"/>
      <c r="AP1964" s="3"/>
      <c r="AQ1964" s="3"/>
      <c r="AR1964" s="3"/>
      <c r="AS1964" s="3"/>
      <c r="AT1964" s="3"/>
      <c r="AU1964" s="3"/>
      <c r="AV1964" s="3"/>
      <c r="AW1964" s="3"/>
      <c r="AX1964" s="3"/>
      <c r="AY1964" s="3"/>
      <c r="AZ1964" s="3"/>
      <c r="BA1964" s="3"/>
      <c r="BB1964" s="3"/>
      <c r="BC1964" s="3"/>
      <c r="BD1964" s="3"/>
    </row>
    <row r="1965" spans="1:56" hidden="1">
      <c r="A1965" s="3"/>
      <c r="B1965" s="3"/>
      <c r="C1965" s="3"/>
      <c r="D1965" s="3"/>
      <c r="E1965" s="3"/>
      <c r="F1965" s="3"/>
      <c r="G1965" s="3"/>
      <c r="H1965" s="3"/>
      <c r="I1965" s="3"/>
      <c r="J1965" s="3"/>
      <c r="K1965" s="3"/>
      <c r="L1965" s="3"/>
      <c r="M1965" s="3"/>
      <c r="N1965" s="3"/>
      <c r="O1965" s="3"/>
      <c r="P1965" s="3"/>
      <c r="Q1965" s="3"/>
      <c r="R1965" s="3"/>
      <c r="S1965" s="3"/>
      <c r="T1965" s="3"/>
      <c r="U1965" s="3"/>
      <c r="V1965" s="3"/>
      <c r="W1965" s="3"/>
      <c r="X1965" s="3"/>
      <c r="Y1965" s="3"/>
      <c r="Z1965" s="3"/>
      <c r="AA1965" s="3"/>
      <c r="AB1965" s="3"/>
      <c r="AC1965" s="3"/>
      <c r="AD1965" s="3"/>
      <c r="AE1965" s="3"/>
      <c r="AF1965" s="3"/>
      <c r="AG1965" s="3"/>
      <c r="AH1965" s="3"/>
      <c r="AI1965" s="3"/>
      <c r="AJ1965" s="3"/>
      <c r="AK1965" s="3"/>
      <c r="AL1965" s="3"/>
      <c r="AM1965" s="3"/>
      <c r="AN1965" s="3"/>
      <c r="AO1965" s="3"/>
      <c r="AP1965" s="3"/>
      <c r="AQ1965" s="3"/>
      <c r="AR1965" s="3"/>
      <c r="AS1965" s="3"/>
      <c r="AT1965" s="3"/>
      <c r="AU1965" s="3"/>
      <c r="AV1965" s="3"/>
      <c r="AW1965" s="3"/>
      <c r="AX1965" s="3"/>
      <c r="AY1965" s="3"/>
      <c r="AZ1965" s="3"/>
      <c r="BA1965" s="3"/>
      <c r="BB1965" s="3"/>
      <c r="BC1965" s="3"/>
      <c r="BD1965" s="3"/>
    </row>
    <row r="1966" spans="1:56" hidden="1">
      <c r="A1966" s="3"/>
      <c r="B1966" s="3"/>
      <c r="C1966" s="3"/>
      <c r="D1966" s="3"/>
      <c r="E1966" s="3"/>
      <c r="F1966" s="3"/>
      <c r="G1966" s="3"/>
      <c r="H1966" s="3"/>
      <c r="I1966" s="3"/>
      <c r="J1966" s="3"/>
      <c r="K1966" s="3"/>
      <c r="L1966" s="3"/>
      <c r="M1966" s="3"/>
      <c r="N1966" s="3"/>
      <c r="O1966" s="3"/>
      <c r="P1966" s="3"/>
      <c r="Q1966" s="3"/>
      <c r="R1966" s="3"/>
      <c r="S1966" s="3"/>
      <c r="T1966" s="3"/>
      <c r="U1966" s="3"/>
      <c r="V1966" s="3"/>
      <c r="W1966" s="3"/>
      <c r="X1966" s="3"/>
      <c r="Y1966" s="3"/>
      <c r="Z1966" s="3"/>
      <c r="AA1966" s="3"/>
      <c r="AB1966" s="3"/>
      <c r="AC1966" s="3"/>
      <c r="AD1966" s="3"/>
      <c r="AE1966" s="3"/>
      <c r="AF1966" s="3"/>
      <c r="AG1966" s="3"/>
      <c r="AH1966" s="3"/>
      <c r="AI1966" s="3"/>
      <c r="AJ1966" s="3"/>
      <c r="AK1966" s="3"/>
      <c r="AL1966" s="3"/>
      <c r="AM1966" s="3"/>
      <c r="AN1966" s="3"/>
      <c r="AO1966" s="3"/>
      <c r="AP1966" s="3"/>
      <c r="AQ1966" s="3"/>
      <c r="AR1966" s="3"/>
      <c r="AS1966" s="3"/>
      <c r="AT1966" s="3"/>
      <c r="AU1966" s="3"/>
      <c r="AV1966" s="3"/>
      <c r="AW1966" s="3"/>
      <c r="AX1966" s="3"/>
      <c r="AY1966" s="3"/>
      <c r="AZ1966" s="3"/>
      <c r="BA1966" s="3"/>
      <c r="BB1966" s="3"/>
      <c r="BC1966" s="3"/>
      <c r="BD1966" s="3"/>
    </row>
    <row r="1967" spans="1:56" hidden="1">
      <c r="A1967" s="3"/>
      <c r="B1967" s="3"/>
      <c r="C1967" s="3"/>
      <c r="D1967" s="3"/>
      <c r="E1967" s="3"/>
      <c r="F1967" s="3"/>
      <c r="G1967" s="3"/>
      <c r="H1967" s="3"/>
      <c r="I1967" s="3"/>
      <c r="J1967" s="3"/>
      <c r="K1967" s="3"/>
      <c r="L1967" s="3"/>
      <c r="M1967" s="3"/>
      <c r="N1967" s="3"/>
      <c r="O1967" s="3"/>
      <c r="P1967" s="3"/>
      <c r="Q1967" s="3"/>
      <c r="R1967" s="3"/>
      <c r="S1967" s="3"/>
      <c r="T1967" s="3"/>
      <c r="U1967" s="3"/>
      <c r="V1967" s="3"/>
      <c r="W1967" s="3"/>
      <c r="X1967" s="3"/>
      <c r="Y1967" s="3"/>
      <c r="Z1967" s="3"/>
      <c r="AA1967" s="3"/>
      <c r="AB1967" s="3"/>
      <c r="AC1967" s="3"/>
      <c r="AD1967" s="3"/>
      <c r="AE1967" s="3"/>
      <c r="AF1967" s="3"/>
      <c r="AG1967" s="3"/>
      <c r="AH1967" s="3"/>
      <c r="AI1967" s="3"/>
      <c r="AJ1967" s="3"/>
      <c r="AK1967" s="3"/>
      <c r="AL1967" s="3"/>
      <c r="AM1967" s="3"/>
      <c r="AN1967" s="3"/>
      <c r="AO1967" s="3"/>
      <c r="AP1967" s="3"/>
      <c r="AQ1967" s="3"/>
      <c r="AR1967" s="3"/>
      <c r="AS1967" s="3"/>
      <c r="AT1967" s="3"/>
      <c r="AU1967" s="3"/>
      <c r="AV1967" s="3"/>
      <c r="AW1967" s="3"/>
      <c r="AX1967" s="3"/>
      <c r="AY1967" s="3"/>
      <c r="AZ1967" s="3"/>
      <c r="BA1967" s="3"/>
      <c r="BB1967" s="3"/>
      <c r="BC1967" s="3"/>
      <c r="BD1967" s="3"/>
    </row>
    <row r="1968" spans="1:56" hidden="1">
      <c r="A1968" s="3"/>
      <c r="B1968" s="3"/>
      <c r="C1968" s="3"/>
      <c r="D1968" s="3"/>
      <c r="E1968" s="3"/>
      <c r="F1968" s="3"/>
      <c r="G1968" s="3"/>
      <c r="H1968" s="3"/>
      <c r="I1968" s="3"/>
      <c r="J1968" s="3"/>
      <c r="K1968" s="3"/>
      <c r="L1968" s="3"/>
      <c r="M1968" s="3"/>
      <c r="N1968" s="3"/>
      <c r="O1968" s="3"/>
      <c r="P1968" s="3"/>
      <c r="Q1968" s="3"/>
      <c r="R1968" s="3"/>
      <c r="S1968" s="3"/>
      <c r="T1968" s="3"/>
      <c r="U1968" s="3"/>
      <c r="V1968" s="3"/>
      <c r="W1968" s="3"/>
      <c r="X1968" s="3"/>
      <c r="Y1968" s="3"/>
      <c r="Z1968" s="3"/>
      <c r="AA1968" s="3"/>
      <c r="AB1968" s="3"/>
      <c r="AC1968" s="3"/>
      <c r="AD1968" s="3"/>
      <c r="AE1968" s="3"/>
      <c r="AF1968" s="3"/>
      <c r="AG1968" s="3"/>
      <c r="AH1968" s="3"/>
      <c r="AI1968" s="3"/>
      <c r="AJ1968" s="3"/>
      <c r="AK1968" s="3"/>
      <c r="AL1968" s="3"/>
      <c r="AM1968" s="3"/>
      <c r="AN1968" s="3"/>
      <c r="AO1968" s="3"/>
      <c r="AP1968" s="3"/>
      <c r="AQ1968" s="3"/>
      <c r="AR1968" s="3"/>
      <c r="AS1968" s="3"/>
      <c r="AT1968" s="3"/>
      <c r="AU1968" s="3"/>
      <c r="AV1968" s="3"/>
      <c r="AW1968" s="3"/>
      <c r="AX1968" s="3"/>
      <c r="AY1968" s="3"/>
      <c r="AZ1968" s="3"/>
      <c r="BA1968" s="3"/>
      <c r="BB1968" s="3"/>
      <c r="BC1968" s="3"/>
      <c r="BD1968" s="3"/>
    </row>
    <row r="1969" spans="1:56" hidden="1">
      <c r="A1969" s="3"/>
      <c r="B1969" s="3"/>
      <c r="C1969" s="3"/>
      <c r="D1969" s="3"/>
      <c r="E1969" s="3"/>
      <c r="F1969" s="3"/>
      <c r="G1969" s="3"/>
      <c r="H1969" s="3"/>
      <c r="I1969" s="3"/>
      <c r="J1969" s="3"/>
      <c r="K1969" s="3"/>
      <c r="L1969" s="3"/>
      <c r="M1969" s="3"/>
      <c r="N1969" s="3"/>
      <c r="O1969" s="3"/>
      <c r="P1969" s="3"/>
      <c r="Q1969" s="3"/>
      <c r="R1969" s="3"/>
      <c r="S1969" s="3"/>
      <c r="T1969" s="3"/>
      <c r="U1969" s="3"/>
      <c r="V1969" s="3"/>
      <c r="W1969" s="3"/>
      <c r="X1969" s="3"/>
      <c r="Y1969" s="3"/>
      <c r="Z1969" s="3"/>
      <c r="AA1969" s="3"/>
      <c r="AB1969" s="3"/>
      <c r="AC1969" s="3"/>
      <c r="AD1969" s="3"/>
      <c r="AE1969" s="3"/>
      <c r="AF1969" s="3"/>
      <c r="AG1969" s="3"/>
      <c r="AH1969" s="3"/>
      <c r="AI1969" s="3"/>
      <c r="AJ1969" s="3"/>
      <c r="AK1969" s="3"/>
      <c r="AL1969" s="3"/>
      <c r="AM1969" s="3"/>
      <c r="AN1969" s="3"/>
      <c r="AO1969" s="3"/>
      <c r="AP1969" s="3"/>
      <c r="AQ1969" s="3"/>
      <c r="AR1969" s="3"/>
      <c r="AS1969" s="3"/>
      <c r="AT1969" s="3"/>
      <c r="AU1969" s="3"/>
      <c r="AV1969" s="3"/>
      <c r="AW1969" s="3"/>
      <c r="AX1969" s="3"/>
      <c r="AY1969" s="3"/>
      <c r="AZ1969" s="3"/>
      <c r="BA1969" s="3"/>
      <c r="BB1969" s="3"/>
      <c r="BC1969" s="3"/>
      <c r="BD1969" s="3"/>
    </row>
    <row r="1970" spans="1:56" hidden="1">
      <c r="A1970" s="3"/>
      <c r="B1970" s="3"/>
      <c r="C1970" s="3"/>
      <c r="D1970" s="3"/>
      <c r="E1970" s="3"/>
      <c r="F1970" s="3"/>
      <c r="G1970" s="3"/>
      <c r="H1970" s="3"/>
      <c r="I1970" s="3"/>
      <c r="J1970" s="3"/>
      <c r="K1970" s="3"/>
      <c r="L1970" s="3"/>
      <c r="M1970" s="3"/>
      <c r="N1970" s="3"/>
      <c r="O1970" s="3"/>
      <c r="P1970" s="3"/>
      <c r="Q1970" s="3"/>
      <c r="R1970" s="3"/>
      <c r="S1970" s="3"/>
      <c r="T1970" s="3"/>
      <c r="U1970" s="3"/>
      <c r="V1970" s="3"/>
      <c r="W1970" s="3"/>
      <c r="X1970" s="3"/>
      <c r="Y1970" s="3"/>
      <c r="Z1970" s="3"/>
      <c r="AA1970" s="3"/>
      <c r="AB1970" s="3"/>
      <c r="AC1970" s="3"/>
      <c r="AD1970" s="3"/>
      <c r="AE1970" s="3"/>
      <c r="AF1970" s="3"/>
      <c r="AG1970" s="3"/>
      <c r="AH1970" s="3"/>
      <c r="AI1970" s="3"/>
      <c r="AJ1970" s="3"/>
      <c r="AK1970" s="3"/>
      <c r="AL1970" s="3"/>
      <c r="AM1970" s="3"/>
      <c r="AN1970" s="3"/>
      <c r="AO1970" s="3"/>
      <c r="AP1970" s="3"/>
      <c r="AQ1970" s="3"/>
      <c r="AR1970" s="3"/>
      <c r="AS1970" s="3"/>
      <c r="AT1970" s="3"/>
      <c r="AU1970" s="3"/>
      <c r="AV1970" s="3"/>
      <c r="AW1970" s="3"/>
      <c r="AX1970" s="3"/>
      <c r="AY1970" s="3"/>
      <c r="AZ1970" s="3"/>
      <c r="BA1970" s="3"/>
      <c r="BB1970" s="3"/>
      <c r="BC1970" s="3"/>
      <c r="BD1970" s="3"/>
    </row>
    <row r="1971" spans="1:56" hidden="1">
      <c r="A1971" s="3"/>
      <c r="B1971" s="3"/>
      <c r="C1971" s="3"/>
      <c r="D1971" s="3"/>
      <c r="E1971" s="3"/>
      <c r="F1971" s="3"/>
      <c r="G1971" s="3"/>
      <c r="H1971" s="3"/>
      <c r="I1971" s="3"/>
      <c r="J1971" s="3"/>
      <c r="K1971" s="3"/>
      <c r="L1971" s="3"/>
      <c r="M1971" s="3"/>
      <c r="N1971" s="3"/>
      <c r="O1971" s="3"/>
      <c r="P1971" s="3"/>
      <c r="Q1971" s="3"/>
      <c r="R1971" s="3"/>
      <c r="S1971" s="3"/>
      <c r="T1971" s="3"/>
      <c r="U1971" s="3"/>
      <c r="V1971" s="3"/>
      <c r="W1971" s="3"/>
      <c r="X1971" s="3"/>
      <c r="Y1971" s="3"/>
      <c r="Z1971" s="3"/>
      <c r="AA1971" s="3"/>
      <c r="AB1971" s="3"/>
      <c r="AC1971" s="3"/>
      <c r="AD1971" s="3"/>
      <c r="AE1971" s="3"/>
      <c r="AF1971" s="3"/>
      <c r="AG1971" s="3"/>
      <c r="AH1971" s="3"/>
      <c r="AI1971" s="3"/>
      <c r="AJ1971" s="3"/>
      <c r="AK1971" s="3"/>
      <c r="AL1971" s="3"/>
      <c r="AM1971" s="3"/>
      <c r="AN1971" s="3"/>
      <c r="AO1971" s="3"/>
      <c r="AP1971" s="3"/>
      <c r="AQ1971" s="3"/>
      <c r="AR1971" s="3"/>
      <c r="AS1971" s="3"/>
      <c r="AT1971" s="3"/>
      <c r="AU1971" s="3"/>
      <c r="AV1971" s="3"/>
      <c r="AW1971" s="3"/>
      <c r="AX1971" s="3"/>
      <c r="AY1971" s="3"/>
      <c r="AZ1971" s="3"/>
      <c r="BA1971" s="3"/>
      <c r="BB1971" s="3"/>
      <c r="BC1971" s="3"/>
      <c r="BD1971" s="3"/>
    </row>
    <row r="1972" spans="1:56" hidden="1">
      <c r="A1972" s="3"/>
      <c r="B1972" s="3"/>
      <c r="C1972" s="3"/>
      <c r="D1972" s="3"/>
      <c r="E1972" s="3"/>
      <c r="F1972" s="3"/>
      <c r="G1972" s="3"/>
      <c r="H1972" s="3"/>
      <c r="I1972" s="3"/>
      <c r="J1972" s="3"/>
      <c r="K1972" s="3"/>
      <c r="L1972" s="3"/>
      <c r="M1972" s="3"/>
      <c r="N1972" s="3"/>
      <c r="O1972" s="3"/>
      <c r="P1972" s="3"/>
      <c r="Q1972" s="3"/>
      <c r="R1972" s="3"/>
      <c r="S1972" s="3"/>
      <c r="T1972" s="3"/>
      <c r="U1972" s="3"/>
      <c r="V1972" s="3"/>
      <c r="W1972" s="3"/>
      <c r="X1972" s="3"/>
      <c r="Y1972" s="3"/>
      <c r="Z1972" s="3"/>
      <c r="AA1972" s="3"/>
      <c r="AB1972" s="3"/>
      <c r="AC1972" s="3"/>
      <c r="AD1972" s="3"/>
      <c r="AE1972" s="3"/>
      <c r="AF1972" s="3"/>
      <c r="AG1972" s="3"/>
      <c r="AH1972" s="3"/>
      <c r="AI1972" s="3"/>
      <c r="AJ1972" s="3"/>
      <c r="AK1972" s="3"/>
      <c r="AL1972" s="3"/>
      <c r="AM1972" s="3"/>
      <c r="AN1972" s="3"/>
      <c r="AO1972" s="3"/>
      <c r="AP1972" s="3"/>
      <c r="AQ1972" s="3"/>
      <c r="AR1972" s="3"/>
      <c r="AS1972" s="3"/>
      <c r="AT1972" s="3"/>
      <c r="AU1972" s="3"/>
      <c r="AV1972" s="3"/>
      <c r="AW1972" s="3"/>
      <c r="AX1972" s="3"/>
      <c r="AY1972" s="3"/>
      <c r="AZ1972" s="3"/>
      <c r="BA1972" s="3"/>
      <c r="BB1972" s="3"/>
      <c r="BC1972" s="3"/>
      <c r="BD1972" s="3"/>
    </row>
    <row r="1973" spans="1:56" hidden="1">
      <c r="A1973" s="3"/>
      <c r="B1973" s="3"/>
      <c r="C1973" s="3"/>
      <c r="D1973" s="3"/>
      <c r="E1973" s="3"/>
      <c r="F1973" s="3"/>
      <c r="G1973" s="3"/>
      <c r="H1973" s="3"/>
      <c r="I1973" s="3"/>
      <c r="J1973" s="3"/>
      <c r="K1973" s="3"/>
      <c r="L1973" s="3"/>
      <c r="M1973" s="3"/>
      <c r="N1973" s="3"/>
      <c r="O1973" s="3"/>
      <c r="P1973" s="3"/>
      <c r="Q1973" s="3"/>
      <c r="R1973" s="3"/>
      <c r="S1973" s="3"/>
      <c r="T1973" s="3"/>
      <c r="U1973" s="3"/>
      <c r="V1973" s="3"/>
      <c r="W1973" s="3"/>
      <c r="X1973" s="3"/>
      <c r="Y1973" s="3"/>
      <c r="Z1973" s="3"/>
      <c r="AA1973" s="3"/>
      <c r="AB1973" s="3"/>
      <c r="AC1973" s="3"/>
      <c r="AD1973" s="3"/>
      <c r="AE1973" s="3"/>
      <c r="AF1973" s="3"/>
      <c r="AG1973" s="3"/>
      <c r="AH1973" s="3"/>
      <c r="AI1973" s="3"/>
      <c r="AJ1973" s="3"/>
      <c r="AK1973" s="3"/>
      <c r="AL1973" s="3"/>
      <c r="AM1973" s="3"/>
      <c r="AN1973" s="3"/>
      <c r="AO1973" s="3"/>
      <c r="AP1973" s="3"/>
      <c r="AQ1973" s="3"/>
      <c r="AR1973" s="3"/>
      <c r="AS1973" s="3"/>
      <c r="AT1973" s="3"/>
      <c r="AU1973" s="3"/>
      <c r="AV1973" s="3"/>
      <c r="AW1973" s="3"/>
      <c r="AX1973" s="3"/>
      <c r="AY1973" s="3"/>
      <c r="AZ1973" s="3"/>
      <c r="BA1973" s="3"/>
      <c r="BB1973" s="3"/>
      <c r="BC1973" s="3"/>
      <c r="BD1973" s="3"/>
    </row>
    <row r="1974" spans="1:56" hidden="1">
      <c r="A1974" s="3"/>
      <c r="B1974" s="3"/>
      <c r="C1974" s="3"/>
      <c r="D1974" s="3"/>
      <c r="E1974" s="3"/>
      <c r="F1974" s="3"/>
      <c r="G1974" s="3"/>
      <c r="H1974" s="3"/>
      <c r="I1974" s="3"/>
      <c r="J1974" s="3"/>
      <c r="K1974" s="3"/>
      <c r="L1974" s="3"/>
      <c r="M1974" s="3"/>
      <c r="N1974" s="3"/>
      <c r="O1974" s="3"/>
      <c r="P1974" s="3"/>
      <c r="Q1974" s="3"/>
      <c r="R1974" s="3"/>
      <c r="S1974" s="3"/>
      <c r="T1974" s="3"/>
      <c r="U1974" s="3"/>
      <c r="V1974" s="3"/>
      <c r="W1974" s="3"/>
      <c r="X1974" s="3"/>
      <c r="Y1974" s="3"/>
      <c r="Z1974" s="3"/>
      <c r="AA1974" s="3"/>
      <c r="AB1974" s="3"/>
      <c r="AC1974" s="3"/>
      <c r="AD1974" s="3"/>
      <c r="AE1974" s="3"/>
      <c r="AF1974" s="3"/>
      <c r="AG1974" s="3"/>
      <c r="AH1974" s="3"/>
      <c r="AI1974" s="3"/>
      <c r="AJ1974" s="3"/>
      <c r="AK1974" s="3"/>
      <c r="AL1974" s="3"/>
      <c r="AM1974" s="3"/>
      <c r="AN1974" s="3"/>
      <c r="AO1974" s="3"/>
      <c r="AP1974" s="3"/>
      <c r="AQ1974" s="3"/>
      <c r="AR1974" s="3"/>
      <c r="AS1974" s="3"/>
      <c r="AT1974" s="3"/>
      <c r="AU1974" s="3"/>
      <c r="AV1974" s="3"/>
      <c r="AW1974" s="3"/>
      <c r="AX1974" s="3"/>
      <c r="AY1974" s="3"/>
      <c r="AZ1974" s="3"/>
      <c r="BA1974" s="3"/>
      <c r="BB1974" s="3"/>
      <c r="BC1974" s="3"/>
      <c r="BD1974" s="3"/>
    </row>
    <row r="1975" spans="1:56" hidden="1">
      <c r="A1975" s="3"/>
      <c r="B1975" s="3"/>
      <c r="C1975" s="3"/>
      <c r="D1975" s="3"/>
      <c r="E1975" s="3"/>
      <c r="F1975" s="3"/>
      <c r="G1975" s="3"/>
      <c r="H1975" s="3"/>
      <c r="I1975" s="3"/>
      <c r="J1975" s="3"/>
      <c r="K1975" s="3"/>
      <c r="L1975" s="3"/>
      <c r="M1975" s="3"/>
      <c r="N1975" s="3"/>
      <c r="O1975" s="3"/>
      <c r="P1975" s="3"/>
      <c r="Q1975" s="3"/>
      <c r="R1975" s="3"/>
      <c r="S1975" s="3"/>
      <c r="T1975" s="3"/>
      <c r="U1975" s="3"/>
      <c r="V1975" s="3"/>
      <c r="W1975" s="3"/>
      <c r="X1975" s="3"/>
      <c r="Y1975" s="3"/>
      <c r="Z1975" s="3"/>
      <c r="AA1975" s="3"/>
      <c r="AB1975" s="3"/>
      <c r="AC1975" s="3"/>
      <c r="AD1975" s="3"/>
      <c r="AE1975" s="3"/>
      <c r="AF1975" s="3"/>
      <c r="AG1975" s="3"/>
      <c r="AH1975" s="3"/>
      <c r="AI1975" s="3"/>
      <c r="AJ1975" s="3"/>
      <c r="AK1975" s="3"/>
      <c r="AL1975" s="3"/>
      <c r="AM1975" s="3"/>
      <c r="AN1975" s="3"/>
      <c r="AO1975" s="3"/>
      <c r="AP1975" s="3"/>
      <c r="AQ1975" s="3"/>
      <c r="AR1975" s="3"/>
      <c r="AS1975" s="3"/>
      <c r="AT1975" s="3"/>
      <c r="AU1975" s="3"/>
      <c r="AV1975" s="3"/>
      <c r="AW1975" s="3"/>
      <c r="AX1975" s="3"/>
      <c r="AY1975" s="3"/>
      <c r="AZ1975" s="3"/>
      <c r="BA1975" s="3"/>
      <c r="BB1975" s="3"/>
      <c r="BC1975" s="3"/>
      <c r="BD1975" s="3"/>
    </row>
    <row r="1976" spans="1:56" hidden="1">
      <c r="A1976" s="3"/>
      <c r="B1976" s="3"/>
      <c r="C1976" s="3"/>
      <c r="D1976" s="3"/>
      <c r="E1976" s="3"/>
      <c r="F1976" s="3"/>
      <c r="G1976" s="3"/>
      <c r="H1976" s="3"/>
      <c r="I1976" s="3"/>
      <c r="J1976" s="3"/>
      <c r="K1976" s="3"/>
      <c r="L1976" s="3"/>
      <c r="M1976" s="3"/>
      <c r="N1976" s="3"/>
      <c r="O1976" s="3"/>
      <c r="P1976" s="3"/>
      <c r="Q1976" s="3"/>
      <c r="R1976" s="3"/>
      <c r="S1976" s="3"/>
      <c r="T1976" s="3"/>
      <c r="U1976" s="3"/>
      <c r="V1976" s="3"/>
      <c r="W1976" s="3"/>
      <c r="X1976" s="3"/>
      <c r="Y1976" s="3"/>
      <c r="Z1976" s="3"/>
      <c r="AA1976" s="3"/>
      <c r="AB1976" s="3"/>
      <c r="AC1976" s="3"/>
      <c r="AD1976" s="3"/>
      <c r="AE1976" s="3"/>
      <c r="AF1976" s="3"/>
      <c r="AG1976" s="3"/>
      <c r="AH1976" s="3"/>
      <c r="AI1976" s="3"/>
      <c r="AJ1976" s="3"/>
      <c r="AK1976" s="3"/>
      <c r="AL1976" s="3"/>
      <c r="AM1976" s="3"/>
      <c r="AN1976" s="3"/>
      <c r="AO1976" s="3"/>
      <c r="AP1976" s="3"/>
      <c r="AQ1976" s="3"/>
      <c r="AR1976" s="3"/>
      <c r="AS1976" s="3"/>
      <c r="AT1976" s="3"/>
      <c r="AU1976" s="3"/>
      <c r="AV1976" s="3"/>
      <c r="AW1976" s="3"/>
      <c r="AX1976" s="3"/>
      <c r="AY1976" s="3"/>
      <c r="AZ1976" s="3"/>
      <c r="BA1976" s="3"/>
      <c r="BB1976" s="3"/>
      <c r="BC1976" s="3"/>
      <c r="BD1976" s="3"/>
    </row>
    <row r="1977" spans="1:56" hidden="1">
      <c r="A1977" s="3"/>
      <c r="B1977" s="3"/>
      <c r="C1977" s="3"/>
      <c r="D1977" s="3"/>
      <c r="E1977" s="3"/>
      <c r="F1977" s="3"/>
      <c r="G1977" s="3"/>
      <c r="H1977" s="3"/>
      <c r="I1977" s="3"/>
      <c r="J1977" s="3"/>
      <c r="K1977" s="3"/>
      <c r="L1977" s="3"/>
      <c r="M1977" s="3"/>
      <c r="N1977" s="3"/>
      <c r="O1977" s="3"/>
      <c r="P1977" s="3"/>
      <c r="Q1977" s="3"/>
      <c r="R1977" s="3"/>
      <c r="S1977" s="3"/>
      <c r="T1977" s="3"/>
      <c r="U1977" s="3"/>
      <c r="V1977" s="3"/>
      <c r="W1977" s="3"/>
      <c r="X1977" s="3"/>
      <c r="Y1977" s="3"/>
      <c r="Z1977" s="3"/>
      <c r="AA1977" s="3"/>
      <c r="AB1977" s="3"/>
      <c r="AC1977" s="3"/>
      <c r="AD1977" s="3"/>
      <c r="AE1977" s="3"/>
      <c r="AF1977" s="3"/>
      <c r="AG1977" s="3"/>
      <c r="AH1977" s="3"/>
      <c r="AI1977" s="3"/>
      <c r="AJ1977" s="3"/>
      <c r="AK1977" s="3"/>
      <c r="AL1977" s="3"/>
      <c r="AM1977" s="3"/>
      <c r="AN1977" s="3"/>
      <c r="AO1977" s="3"/>
      <c r="AP1977" s="3"/>
      <c r="AQ1977" s="3"/>
      <c r="AR1977" s="3"/>
      <c r="AS1977" s="3"/>
      <c r="AT1977" s="3"/>
      <c r="AU1977" s="3"/>
      <c r="AV1977" s="3"/>
      <c r="AW1977" s="3"/>
      <c r="AX1977" s="3"/>
      <c r="AY1977" s="3"/>
      <c r="AZ1977" s="3"/>
      <c r="BA1977" s="3"/>
      <c r="BB1977" s="3"/>
      <c r="BC1977" s="3"/>
      <c r="BD1977" s="3"/>
    </row>
    <row r="1978" spans="1:56" hidden="1">
      <c r="A1978" s="3"/>
      <c r="B1978" s="3"/>
      <c r="C1978" s="3"/>
      <c r="D1978" s="3"/>
      <c r="E1978" s="3"/>
      <c r="F1978" s="3"/>
      <c r="G1978" s="3"/>
      <c r="H1978" s="3"/>
      <c r="I1978" s="3"/>
      <c r="J1978" s="3"/>
      <c r="K1978" s="3"/>
      <c r="L1978" s="3"/>
      <c r="M1978" s="3"/>
      <c r="N1978" s="3"/>
      <c r="O1978" s="3"/>
      <c r="P1978" s="3"/>
      <c r="Q1978" s="3"/>
      <c r="R1978" s="3"/>
      <c r="S1978" s="3"/>
      <c r="T1978" s="3"/>
      <c r="U1978" s="3"/>
      <c r="V1978" s="3"/>
      <c r="W1978" s="3"/>
      <c r="X1978" s="3"/>
      <c r="Y1978" s="3"/>
      <c r="Z1978" s="3"/>
      <c r="AA1978" s="3"/>
      <c r="AB1978" s="3"/>
      <c r="AC1978" s="3"/>
      <c r="AD1978" s="3"/>
      <c r="AE1978" s="3"/>
      <c r="AF1978" s="3"/>
      <c r="AG1978" s="3"/>
      <c r="AH1978" s="3"/>
      <c r="AI1978" s="3"/>
      <c r="AJ1978" s="3"/>
      <c r="AK1978" s="3"/>
      <c r="AL1978" s="3"/>
      <c r="AM1978" s="3"/>
      <c r="AN1978" s="3"/>
      <c r="AO1978" s="3"/>
      <c r="AP1978" s="3"/>
      <c r="AQ1978" s="3"/>
      <c r="AR1978" s="3"/>
      <c r="AS1978" s="3"/>
      <c r="AT1978" s="3"/>
      <c r="AU1978" s="3"/>
      <c r="AV1978" s="3"/>
      <c r="AW1978" s="3"/>
      <c r="AX1978" s="3"/>
      <c r="AY1978" s="3"/>
      <c r="AZ1978" s="3"/>
      <c r="BA1978" s="3"/>
      <c r="BB1978" s="3"/>
      <c r="BC1978" s="3"/>
      <c r="BD1978" s="3"/>
    </row>
    <row r="1979" spans="1:56" hidden="1">
      <c r="A1979" s="3"/>
      <c r="B1979" s="3"/>
      <c r="C1979" s="3"/>
      <c r="D1979" s="3"/>
      <c r="E1979" s="3"/>
      <c r="F1979" s="3"/>
      <c r="G1979" s="3"/>
      <c r="H1979" s="3"/>
      <c r="I1979" s="3"/>
      <c r="J1979" s="3"/>
      <c r="K1979" s="3"/>
      <c r="L1979" s="3"/>
      <c r="M1979" s="3"/>
      <c r="N1979" s="3"/>
      <c r="O1979" s="3"/>
      <c r="P1979" s="3"/>
      <c r="Q1979" s="3"/>
      <c r="R1979" s="3"/>
      <c r="S1979" s="3"/>
      <c r="T1979" s="3"/>
      <c r="U1979" s="3"/>
      <c r="V1979" s="3"/>
      <c r="W1979" s="3"/>
      <c r="X1979" s="3"/>
      <c r="Y1979" s="3"/>
      <c r="Z1979" s="3"/>
      <c r="AA1979" s="3"/>
      <c r="AB1979" s="3"/>
      <c r="AC1979" s="3"/>
      <c r="AD1979" s="3"/>
      <c r="AE1979" s="3"/>
      <c r="AF1979" s="3"/>
      <c r="AG1979" s="3"/>
      <c r="AH1979" s="3"/>
      <c r="AI1979" s="3"/>
      <c r="AJ1979" s="3"/>
      <c r="AK1979" s="3"/>
      <c r="AL1979" s="3"/>
      <c r="AM1979" s="3"/>
      <c r="AN1979" s="3"/>
      <c r="AO1979" s="3"/>
      <c r="AP1979" s="3"/>
      <c r="AQ1979" s="3"/>
      <c r="AR1979" s="3"/>
      <c r="AS1979" s="3"/>
      <c r="AT1979" s="3"/>
      <c r="AU1979" s="3"/>
      <c r="AV1979" s="3"/>
      <c r="AW1979" s="3"/>
      <c r="AX1979" s="3"/>
      <c r="AY1979" s="3"/>
      <c r="AZ1979" s="3"/>
      <c r="BA1979" s="3"/>
      <c r="BB1979" s="3"/>
      <c r="BC1979" s="3"/>
      <c r="BD1979" s="3"/>
    </row>
    <row r="1980" spans="1:56" hidden="1">
      <c r="A1980" s="3"/>
      <c r="B1980" s="3"/>
      <c r="C1980" s="3"/>
      <c r="D1980" s="3"/>
      <c r="E1980" s="3"/>
      <c r="F1980" s="3"/>
      <c r="G1980" s="3"/>
      <c r="H1980" s="3"/>
      <c r="I1980" s="3"/>
      <c r="J1980" s="3"/>
      <c r="K1980" s="3"/>
      <c r="L1980" s="3"/>
      <c r="M1980" s="3"/>
      <c r="N1980" s="3"/>
      <c r="O1980" s="3"/>
      <c r="P1980" s="3"/>
      <c r="Q1980" s="3"/>
      <c r="R1980" s="3"/>
      <c r="S1980" s="3"/>
      <c r="T1980" s="3"/>
      <c r="U1980" s="3"/>
      <c r="V1980" s="3"/>
      <c r="W1980" s="3"/>
      <c r="X1980" s="3"/>
      <c r="Y1980" s="3"/>
      <c r="Z1980" s="3"/>
      <c r="AA1980" s="3"/>
      <c r="AB1980" s="3"/>
      <c r="AC1980" s="3"/>
      <c r="AD1980" s="3"/>
      <c r="AE1980" s="3"/>
      <c r="AF1980" s="3"/>
      <c r="AG1980" s="3"/>
      <c r="AH1980" s="3"/>
      <c r="AI1980" s="3"/>
      <c r="AJ1980" s="3"/>
      <c r="AK1980" s="3"/>
      <c r="AL1980" s="3"/>
      <c r="AM1980" s="3"/>
      <c r="AN1980" s="3"/>
      <c r="AO1980" s="3"/>
      <c r="AP1980" s="3"/>
      <c r="AQ1980" s="3"/>
      <c r="AR1980" s="3"/>
      <c r="AS1980" s="3"/>
      <c r="AT1980" s="3"/>
      <c r="AU1980" s="3"/>
      <c r="AV1980" s="3"/>
      <c r="AW1980" s="3"/>
      <c r="AX1980" s="3"/>
      <c r="AY1980" s="3"/>
      <c r="AZ1980" s="3"/>
      <c r="BA1980" s="3"/>
      <c r="BB1980" s="3"/>
      <c r="BC1980" s="3"/>
      <c r="BD1980" s="3"/>
    </row>
    <row r="1981" spans="1:56" hidden="1">
      <c r="A1981" s="3"/>
      <c r="B1981" s="3"/>
      <c r="C1981" s="3"/>
      <c r="D1981" s="3"/>
      <c r="E1981" s="3"/>
      <c r="F1981" s="3"/>
      <c r="G1981" s="3"/>
      <c r="H1981" s="3"/>
      <c r="I1981" s="3"/>
      <c r="J1981" s="3"/>
      <c r="K1981" s="3"/>
      <c r="L1981" s="3"/>
      <c r="M1981" s="3"/>
      <c r="N1981" s="3"/>
      <c r="O1981" s="3"/>
      <c r="P1981" s="3"/>
      <c r="Q1981" s="3"/>
      <c r="R1981" s="3"/>
      <c r="S1981" s="3"/>
      <c r="T1981" s="3"/>
      <c r="U1981" s="3"/>
      <c r="V1981" s="3"/>
      <c r="W1981" s="3"/>
      <c r="X1981" s="3"/>
      <c r="Y1981" s="3"/>
      <c r="Z1981" s="3"/>
      <c r="AA1981" s="3"/>
      <c r="AB1981" s="3"/>
      <c r="AC1981" s="3"/>
      <c r="AD1981" s="3"/>
      <c r="AE1981" s="3"/>
      <c r="AF1981" s="3"/>
      <c r="AG1981" s="3"/>
      <c r="AH1981" s="3"/>
      <c r="AI1981" s="3"/>
      <c r="AJ1981" s="3"/>
      <c r="AK1981" s="3"/>
      <c r="AL1981" s="3"/>
      <c r="AM1981" s="3"/>
      <c r="AN1981" s="3"/>
      <c r="AO1981" s="3"/>
      <c r="AP1981" s="3"/>
      <c r="AQ1981" s="3"/>
      <c r="AR1981" s="3"/>
      <c r="AS1981" s="3"/>
      <c r="AT1981" s="3"/>
      <c r="AU1981" s="3"/>
      <c r="AV1981" s="3"/>
      <c r="AW1981" s="3"/>
      <c r="AX1981" s="3"/>
      <c r="AY1981" s="3"/>
      <c r="AZ1981" s="3"/>
      <c r="BA1981" s="3"/>
      <c r="BB1981" s="3"/>
      <c r="BC1981" s="3"/>
      <c r="BD1981" s="3"/>
    </row>
    <row r="1982" spans="1:56" hidden="1">
      <c r="A1982" s="3"/>
      <c r="B1982" s="3"/>
      <c r="C1982" s="3"/>
      <c r="D1982" s="3"/>
      <c r="E1982" s="3"/>
      <c r="F1982" s="3"/>
      <c r="G1982" s="3"/>
      <c r="H1982" s="3"/>
      <c r="I1982" s="3"/>
      <c r="J1982" s="3"/>
      <c r="K1982" s="3"/>
      <c r="L1982" s="3"/>
      <c r="M1982" s="3"/>
      <c r="N1982" s="3"/>
      <c r="O1982" s="3"/>
      <c r="P1982" s="3"/>
      <c r="Q1982" s="3"/>
      <c r="R1982" s="3"/>
      <c r="S1982" s="3"/>
      <c r="T1982" s="3"/>
      <c r="U1982" s="3"/>
      <c r="V1982" s="3"/>
      <c r="W1982" s="3"/>
      <c r="X1982" s="3"/>
      <c r="Y1982" s="3"/>
      <c r="Z1982" s="3"/>
      <c r="AA1982" s="3"/>
      <c r="AB1982" s="3"/>
      <c r="AC1982" s="3"/>
      <c r="AD1982" s="3"/>
      <c r="AE1982" s="3"/>
      <c r="AF1982" s="3"/>
      <c r="AG1982" s="3"/>
      <c r="AH1982" s="3"/>
      <c r="AI1982" s="3"/>
      <c r="AJ1982" s="3"/>
      <c r="AK1982" s="3"/>
      <c r="AL1982" s="3"/>
      <c r="AM1982" s="3"/>
      <c r="AN1982" s="3"/>
      <c r="AO1982" s="3"/>
      <c r="AP1982" s="3"/>
      <c r="AQ1982" s="3"/>
      <c r="AR1982" s="3"/>
      <c r="AS1982" s="3"/>
      <c r="AT1982" s="3"/>
      <c r="AU1982" s="3"/>
      <c r="AV1982" s="3"/>
      <c r="AW1982" s="3"/>
      <c r="AX1982" s="3"/>
      <c r="AY1982" s="3"/>
      <c r="AZ1982" s="3"/>
      <c r="BA1982" s="3"/>
      <c r="BB1982" s="3"/>
      <c r="BC1982" s="3"/>
      <c r="BD1982" s="3"/>
    </row>
    <row r="1983" spans="1:56" hidden="1">
      <c r="A1983" s="3"/>
      <c r="B1983" s="3"/>
      <c r="C1983" s="3"/>
      <c r="D1983" s="3"/>
      <c r="E1983" s="3"/>
      <c r="F1983" s="3"/>
      <c r="G1983" s="3"/>
      <c r="H1983" s="3"/>
      <c r="I1983" s="3"/>
      <c r="J1983" s="3"/>
      <c r="K1983" s="3"/>
      <c r="L1983" s="3"/>
      <c r="M1983" s="3"/>
      <c r="N1983" s="3"/>
      <c r="O1983" s="3"/>
      <c r="P1983" s="3"/>
      <c r="Q1983" s="3"/>
      <c r="R1983" s="3"/>
      <c r="S1983" s="3"/>
      <c r="T1983" s="3"/>
      <c r="U1983" s="3"/>
      <c r="V1983" s="3"/>
      <c r="W1983" s="3"/>
      <c r="X1983" s="3"/>
      <c r="Y1983" s="3"/>
      <c r="Z1983" s="3"/>
      <c r="AA1983" s="3"/>
      <c r="AB1983" s="3"/>
      <c r="AC1983" s="3"/>
      <c r="AD1983" s="3"/>
      <c r="AE1983" s="3"/>
      <c r="AF1983" s="3"/>
      <c r="AG1983" s="3"/>
      <c r="AH1983" s="3"/>
      <c r="AI1983" s="3"/>
      <c r="AJ1983" s="3"/>
      <c r="AK1983" s="3"/>
      <c r="AL1983" s="3"/>
      <c r="AM1983" s="3"/>
      <c r="AN1983" s="3"/>
      <c r="AO1983" s="3"/>
      <c r="AP1983" s="3"/>
      <c r="AQ1983" s="3"/>
      <c r="AR1983" s="3"/>
      <c r="AS1983" s="3"/>
      <c r="AT1983" s="3"/>
      <c r="AU1983" s="3"/>
      <c r="AV1983" s="3"/>
      <c r="AW1983" s="3"/>
      <c r="AX1983" s="3"/>
      <c r="AY1983" s="3"/>
      <c r="AZ1983" s="3"/>
      <c r="BA1983" s="3"/>
      <c r="BB1983" s="3"/>
      <c r="BC1983" s="3"/>
      <c r="BD1983" s="3"/>
    </row>
    <row r="1984" spans="1:56" hidden="1">
      <c r="A1984" s="3"/>
      <c r="B1984" s="3"/>
      <c r="C1984" s="3"/>
      <c r="D1984" s="3"/>
      <c r="E1984" s="3"/>
      <c r="F1984" s="3"/>
      <c r="G1984" s="3"/>
      <c r="H1984" s="3"/>
      <c r="I1984" s="3"/>
      <c r="J1984" s="3"/>
      <c r="K1984" s="3"/>
      <c r="L1984" s="3"/>
      <c r="M1984" s="3"/>
      <c r="N1984" s="3"/>
      <c r="O1984" s="3"/>
      <c r="P1984" s="3"/>
      <c r="Q1984" s="3"/>
      <c r="R1984" s="3"/>
      <c r="S1984" s="3"/>
      <c r="T1984" s="3"/>
      <c r="U1984" s="3"/>
      <c r="V1984" s="3"/>
      <c r="W1984" s="3"/>
      <c r="X1984" s="3"/>
      <c r="Y1984" s="3"/>
      <c r="Z1984" s="3"/>
      <c r="AA1984" s="3"/>
      <c r="AB1984" s="3"/>
      <c r="AC1984" s="3"/>
      <c r="AD1984" s="3"/>
      <c r="AE1984" s="3"/>
      <c r="AF1984" s="3"/>
      <c r="AG1984" s="3"/>
      <c r="AH1984" s="3"/>
      <c r="AI1984" s="3"/>
      <c r="AJ1984" s="3"/>
      <c r="AK1984" s="3"/>
      <c r="AL1984" s="3"/>
      <c r="AM1984" s="3"/>
      <c r="AN1984" s="3"/>
      <c r="AO1984" s="3"/>
      <c r="AP1984" s="3"/>
      <c r="AQ1984" s="3"/>
      <c r="AR1984" s="3"/>
      <c r="AS1984" s="3"/>
      <c r="AT1984" s="3"/>
      <c r="AU1984" s="3"/>
      <c r="AV1984" s="3"/>
      <c r="AW1984" s="3"/>
      <c r="AX1984" s="3"/>
      <c r="AY1984" s="3"/>
      <c r="AZ1984" s="3"/>
      <c r="BA1984" s="3"/>
      <c r="BB1984" s="3"/>
      <c r="BC1984" s="3"/>
      <c r="BD1984" s="3"/>
    </row>
    <row r="1985" spans="1:56" hidden="1">
      <c r="A1985" s="3"/>
      <c r="B1985" s="3"/>
      <c r="C1985" s="3"/>
      <c r="D1985" s="3"/>
      <c r="E1985" s="3"/>
      <c r="F1985" s="3"/>
      <c r="G1985" s="3"/>
      <c r="H1985" s="3"/>
      <c r="I1985" s="3"/>
      <c r="J1985" s="3"/>
      <c r="K1985" s="3"/>
      <c r="L1985" s="3"/>
      <c r="M1985" s="3"/>
      <c r="N1985" s="3"/>
      <c r="O1985" s="3"/>
      <c r="P1985" s="3"/>
      <c r="Q1985" s="3"/>
      <c r="R1985" s="3"/>
      <c r="S1985" s="3"/>
      <c r="T1985" s="3"/>
      <c r="U1985" s="3"/>
      <c r="V1985" s="3"/>
      <c r="W1985" s="3"/>
      <c r="X1985" s="3"/>
      <c r="Y1985" s="3"/>
      <c r="Z1985" s="3"/>
      <c r="AA1985" s="3"/>
      <c r="AB1985" s="3"/>
      <c r="AC1985" s="3"/>
      <c r="AD1985" s="3"/>
      <c r="AE1985" s="3"/>
      <c r="AF1985" s="3"/>
      <c r="AG1985" s="3"/>
      <c r="AH1985" s="3"/>
      <c r="AI1985" s="3"/>
      <c r="AJ1985" s="3"/>
      <c r="AK1985" s="3"/>
      <c r="AL1985" s="3"/>
      <c r="AM1985" s="3"/>
      <c r="AN1985" s="3"/>
      <c r="AO1985" s="3"/>
      <c r="AP1985" s="3"/>
      <c r="AQ1985" s="3"/>
      <c r="AR1985" s="3"/>
      <c r="AS1985" s="3"/>
      <c r="AT1985" s="3"/>
      <c r="AU1985" s="3"/>
      <c r="AV1985" s="3"/>
      <c r="AW1985" s="3"/>
      <c r="AX1985" s="3"/>
      <c r="AY1985" s="3"/>
      <c r="AZ1985" s="3"/>
      <c r="BA1985" s="3"/>
      <c r="BB1985" s="3"/>
      <c r="BC1985" s="3"/>
      <c r="BD1985" s="3"/>
    </row>
    <row r="1986" spans="1:56" hidden="1">
      <c r="A1986" s="3"/>
      <c r="B1986" s="3"/>
      <c r="C1986" s="3"/>
      <c r="D1986" s="3"/>
      <c r="E1986" s="3"/>
      <c r="F1986" s="3"/>
      <c r="G1986" s="3"/>
      <c r="H1986" s="3"/>
      <c r="I1986" s="3"/>
      <c r="J1986" s="3"/>
      <c r="K1986" s="3"/>
      <c r="L1986" s="3"/>
      <c r="M1986" s="3"/>
      <c r="N1986" s="3"/>
      <c r="O1986" s="3"/>
      <c r="P1986" s="3"/>
      <c r="Q1986" s="3"/>
      <c r="R1986" s="3"/>
      <c r="S1986" s="3"/>
      <c r="T1986" s="3"/>
      <c r="U1986" s="3"/>
      <c r="V1986" s="3"/>
      <c r="W1986" s="3"/>
      <c r="X1986" s="3"/>
      <c r="Y1986" s="3"/>
      <c r="Z1986" s="3"/>
      <c r="AA1986" s="3"/>
      <c r="AB1986" s="3"/>
      <c r="AC1986" s="3"/>
      <c r="AD1986" s="3"/>
      <c r="AE1986" s="3"/>
      <c r="AF1986" s="3"/>
      <c r="AG1986" s="3"/>
      <c r="AH1986" s="3"/>
      <c r="AI1986" s="3"/>
      <c r="AJ1986" s="3"/>
      <c r="AK1986" s="3"/>
      <c r="AL1986" s="3"/>
      <c r="AM1986" s="3"/>
      <c r="AN1986" s="3"/>
      <c r="AO1986" s="3"/>
      <c r="AP1986" s="3"/>
      <c r="AQ1986" s="3"/>
      <c r="AR1986" s="3"/>
      <c r="AS1986" s="3"/>
      <c r="AT1986" s="3"/>
      <c r="AU1986" s="3"/>
      <c r="AV1986" s="3"/>
      <c r="AW1986" s="3"/>
      <c r="AX1986" s="3"/>
      <c r="AY1986" s="3"/>
      <c r="AZ1986" s="3"/>
      <c r="BA1986" s="3"/>
      <c r="BB1986" s="3"/>
      <c r="BC1986" s="3"/>
      <c r="BD1986" s="3"/>
    </row>
    <row r="1987" spans="1:56" hidden="1">
      <c r="A1987" s="3"/>
      <c r="B1987" s="3"/>
      <c r="C1987" s="3"/>
      <c r="D1987" s="3"/>
      <c r="E1987" s="3"/>
      <c r="F1987" s="3"/>
      <c r="G1987" s="3"/>
      <c r="H1987" s="3"/>
      <c r="I1987" s="3"/>
      <c r="J1987" s="3"/>
      <c r="K1987" s="3"/>
      <c r="L1987" s="3"/>
      <c r="M1987" s="3"/>
      <c r="N1987" s="3"/>
      <c r="O1987" s="3"/>
      <c r="P1987" s="3"/>
      <c r="Q1987" s="3"/>
      <c r="R1987" s="3"/>
      <c r="S1987" s="3"/>
      <c r="T1987" s="3"/>
      <c r="U1987" s="3"/>
      <c r="V1987" s="3"/>
      <c r="W1987" s="3"/>
      <c r="X1987" s="3"/>
      <c r="Y1987" s="3"/>
      <c r="Z1987" s="3"/>
      <c r="AA1987" s="3"/>
      <c r="AB1987" s="3"/>
      <c r="AC1987" s="3"/>
      <c r="AD1987" s="3"/>
      <c r="AE1987" s="3"/>
      <c r="AF1987" s="3"/>
      <c r="AG1987" s="3"/>
      <c r="AH1987" s="3"/>
      <c r="AI1987" s="3"/>
      <c r="AJ1987" s="3"/>
      <c r="AK1987" s="3"/>
      <c r="AL1987" s="3"/>
      <c r="AM1987" s="3"/>
      <c r="AN1987" s="3"/>
      <c r="AO1987" s="3"/>
      <c r="AP1987" s="3"/>
      <c r="AQ1987" s="3"/>
      <c r="AR1987" s="3"/>
      <c r="AS1987" s="3"/>
      <c r="AT1987" s="3"/>
      <c r="AU1987" s="3"/>
      <c r="AV1987" s="3"/>
      <c r="AW1987" s="3"/>
      <c r="AX1987" s="3"/>
      <c r="AY1987" s="3"/>
      <c r="AZ1987" s="3"/>
      <c r="BA1987" s="3"/>
      <c r="BB1987" s="3"/>
      <c r="BC1987" s="3"/>
      <c r="BD1987" s="3"/>
    </row>
    <row r="1988" spans="1:56" hidden="1">
      <c r="A1988" s="3"/>
      <c r="B1988" s="3"/>
      <c r="C1988" s="3"/>
      <c r="D1988" s="3"/>
      <c r="E1988" s="3"/>
      <c r="F1988" s="3"/>
      <c r="G1988" s="3"/>
      <c r="H1988" s="3"/>
      <c r="I1988" s="3"/>
      <c r="J1988" s="3"/>
      <c r="K1988" s="3"/>
      <c r="L1988" s="3"/>
      <c r="M1988" s="3"/>
      <c r="N1988" s="3"/>
      <c r="O1988" s="3"/>
      <c r="P1988" s="3"/>
      <c r="Q1988" s="3"/>
      <c r="R1988" s="3"/>
      <c r="S1988" s="3"/>
      <c r="T1988" s="3"/>
      <c r="U1988" s="3"/>
      <c r="V1988" s="3"/>
      <c r="W1988" s="3"/>
      <c r="X1988" s="3"/>
      <c r="Y1988" s="3"/>
      <c r="Z1988" s="3"/>
      <c r="AA1988" s="3"/>
      <c r="AB1988" s="3"/>
      <c r="AC1988" s="3"/>
      <c r="AD1988" s="3"/>
      <c r="AE1988" s="3"/>
      <c r="AF1988" s="3"/>
      <c r="AG1988" s="3"/>
      <c r="AH1988" s="3"/>
      <c r="AI1988" s="3"/>
      <c r="AJ1988" s="3"/>
      <c r="AK1988" s="3"/>
      <c r="AL1988" s="3"/>
      <c r="AM1988" s="3"/>
      <c r="AN1988" s="3"/>
      <c r="AO1988" s="3"/>
      <c r="AP1988" s="3"/>
      <c r="AQ1988" s="3"/>
      <c r="AR1988" s="3"/>
      <c r="AS1988" s="3"/>
      <c r="AT1988" s="3"/>
      <c r="AU1988" s="3"/>
      <c r="AV1988" s="3"/>
      <c r="AW1988" s="3"/>
      <c r="AX1988" s="3"/>
      <c r="AY1988" s="3"/>
      <c r="AZ1988" s="3"/>
      <c r="BA1988" s="3"/>
      <c r="BB1988" s="3"/>
      <c r="BC1988" s="3"/>
      <c r="BD1988" s="3"/>
    </row>
    <row r="1989" spans="1:56" hidden="1">
      <c r="A1989" s="3"/>
      <c r="B1989" s="3"/>
      <c r="C1989" s="3"/>
      <c r="D1989" s="3"/>
      <c r="E1989" s="3"/>
      <c r="F1989" s="3"/>
      <c r="G1989" s="3"/>
      <c r="H1989" s="3"/>
      <c r="I1989" s="3"/>
      <c r="J1989" s="3"/>
      <c r="K1989" s="3"/>
      <c r="L1989" s="3"/>
      <c r="M1989" s="3"/>
      <c r="N1989" s="3"/>
      <c r="O1989" s="3"/>
      <c r="P1989" s="3"/>
      <c r="Q1989" s="3"/>
      <c r="R1989" s="3"/>
      <c r="S1989" s="3"/>
      <c r="T1989" s="3"/>
      <c r="U1989" s="3"/>
      <c r="V1989" s="3"/>
      <c r="W1989" s="3"/>
      <c r="X1989" s="3"/>
      <c r="Y1989" s="3"/>
      <c r="Z1989" s="3"/>
      <c r="AA1989" s="3"/>
      <c r="AB1989" s="3"/>
      <c r="AC1989" s="3"/>
      <c r="AD1989" s="3"/>
      <c r="AE1989" s="3"/>
      <c r="AF1989" s="3"/>
      <c r="AG1989" s="3"/>
      <c r="AH1989" s="3"/>
      <c r="AI1989" s="3"/>
      <c r="AJ1989" s="3"/>
      <c r="AK1989" s="3"/>
      <c r="AL1989" s="3"/>
      <c r="AM1989" s="3"/>
      <c r="AN1989" s="3"/>
      <c r="AO1989" s="3"/>
      <c r="AP1989" s="3"/>
      <c r="AQ1989" s="3"/>
      <c r="AR1989" s="3"/>
      <c r="AS1989" s="3"/>
      <c r="AT1989" s="3"/>
      <c r="AU1989" s="3"/>
      <c r="AV1989" s="3"/>
      <c r="AW1989" s="3"/>
      <c r="AX1989" s="3"/>
      <c r="AY1989" s="3"/>
      <c r="AZ1989" s="3"/>
      <c r="BA1989" s="3"/>
      <c r="BB1989" s="3"/>
      <c r="BC1989" s="3"/>
      <c r="BD1989" s="3"/>
    </row>
    <row r="1990" spans="1:56" hidden="1">
      <c r="A1990" s="3"/>
      <c r="B1990" s="3"/>
      <c r="C1990" s="3"/>
      <c r="D1990" s="3"/>
      <c r="E1990" s="3"/>
      <c r="F1990" s="3"/>
      <c r="G1990" s="3"/>
      <c r="H1990" s="3"/>
      <c r="I1990" s="3"/>
      <c r="J1990" s="3"/>
      <c r="K1990" s="3"/>
      <c r="L1990" s="3"/>
      <c r="M1990" s="3"/>
      <c r="N1990" s="3"/>
      <c r="O1990" s="3"/>
      <c r="P1990" s="3"/>
      <c r="Q1990" s="3"/>
      <c r="R1990" s="3"/>
      <c r="S1990" s="3"/>
      <c r="T1990" s="3"/>
      <c r="U1990" s="3"/>
      <c r="V1990" s="3"/>
      <c r="W1990" s="3"/>
      <c r="X1990" s="3"/>
      <c r="Y1990" s="3"/>
      <c r="Z1990" s="3"/>
      <c r="AA1990" s="3"/>
      <c r="AB1990" s="3"/>
      <c r="AC1990" s="3"/>
      <c r="AD1990" s="3"/>
      <c r="AE1990" s="3"/>
      <c r="AF1990" s="3"/>
      <c r="AG1990" s="3"/>
      <c r="AH1990" s="3"/>
      <c r="AI1990" s="3"/>
      <c r="AJ1990" s="3"/>
      <c r="AK1990" s="3"/>
      <c r="AL1990" s="3"/>
      <c r="AM1990" s="3"/>
      <c r="AN1990" s="3"/>
      <c r="AO1990" s="3"/>
      <c r="AP1990" s="3"/>
      <c r="AQ1990" s="3"/>
      <c r="AR1990" s="3"/>
      <c r="AS1990" s="3"/>
      <c r="AT1990" s="3"/>
      <c r="AU1990" s="3"/>
      <c r="AV1990" s="3"/>
      <c r="AW1990" s="3"/>
      <c r="AX1990" s="3"/>
      <c r="AY1990" s="3"/>
      <c r="AZ1990" s="3"/>
      <c r="BA1990" s="3"/>
      <c r="BB1990" s="3"/>
      <c r="BC1990" s="3"/>
      <c r="BD1990" s="3"/>
    </row>
    <row r="1991" spans="1:56" hidden="1">
      <c r="A1991" s="3"/>
      <c r="B1991" s="3"/>
      <c r="C1991" s="3"/>
      <c r="D1991" s="3"/>
      <c r="E1991" s="3"/>
      <c r="F1991" s="3"/>
      <c r="G1991" s="3"/>
      <c r="H1991" s="3"/>
      <c r="I1991" s="3"/>
      <c r="J1991" s="3"/>
      <c r="K1991" s="3"/>
      <c r="L1991" s="3"/>
      <c r="M1991" s="3"/>
      <c r="N1991" s="3"/>
      <c r="O1991" s="3"/>
      <c r="P1991" s="3"/>
      <c r="Q1991" s="3"/>
      <c r="R1991" s="3"/>
      <c r="S1991" s="3"/>
      <c r="T1991" s="3"/>
      <c r="U1991" s="3"/>
      <c r="V1991" s="3"/>
      <c r="W1991" s="3"/>
      <c r="X1991" s="3"/>
      <c r="Y1991" s="3"/>
      <c r="Z1991" s="3"/>
      <c r="AA1991" s="3"/>
      <c r="AB1991" s="3"/>
      <c r="AC1991" s="3"/>
      <c r="AD1991" s="3"/>
      <c r="AE1991" s="3"/>
      <c r="AF1991" s="3"/>
      <c r="AG1991" s="3"/>
      <c r="AH1991" s="3"/>
      <c r="AI1991" s="3"/>
      <c r="AJ1991" s="3"/>
      <c r="AK1991" s="3"/>
      <c r="AL1991" s="3"/>
      <c r="AM1991" s="3"/>
      <c r="AN1991" s="3"/>
      <c r="AO1991" s="3"/>
      <c r="AP1991" s="3"/>
      <c r="AQ1991" s="3"/>
      <c r="AR1991" s="3"/>
      <c r="AS1991" s="3"/>
      <c r="AT1991" s="3"/>
      <c r="AU1991" s="3"/>
      <c r="AV1991" s="3"/>
      <c r="AW1991" s="3"/>
      <c r="AX1991" s="3"/>
      <c r="AY1991" s="3"/>
      <c r="AZ1991" s="3"/>
      <c r="BA1991" s="3"/>
      <c r="BB1991" s="3"/>
      <c r="BC1991" s="3"/>
      <c r="BD1991" s="3"/>
    </row>
    <row r="1992" spans="1:56" hidden="1">
      <c r="A1992" s="3"/>
      <c r="B1992" s="3"/>
      <c r="C1992" s="3"/>
      <c r="D1992" s="3"/>
      <c r="E1992" s="3"/>
      <c r="F1992" s="3"/>
      <c r="G1992" s="3"/>
      <c r="H1992" s="3"/>
      <c r="I1992" s="3"/>
      <c r="J1992" s="3"/>
      <c r="K1992" s="3"/>
      <c r="L1992" s="3"/>
      <c r="M1992" s="3"/>
      <c r="N1992" s="3"/>
      <c r="O1992" s="3"/>
      <c r="P1992" s="3"/>
      <c r="Q1992" s="3"/>
      <c r="R1992" s="3"/>
      <c r="S1992" s="3"/>
      <c r="T1992" s="3"/>
      <c r="U1992" s="3"/>
      <c r="V1992" s="3"/>
      <c r="W1992" s="3"/>
      <c r="X1992" s="3"/>
      <c r="Y1992" s="3"/>
      <c r="Z1992" s="3"/>
      <c r="AA1992" s="3"/>
      <c r="AB1992" s="3"/>
      <c r="AC1992" s="3"/>
      <c r="AD1992" s="3"/>
      <c r="AE1992" s="3"/>
      <c r="AF1992" s="3"/>
      <c r="AG1992" s="3"/>
      <c r="AH1992" s="3"/>
      <c r="AI1992" s="3"/>
      <c r="AJ1992" s="3"/>
      <c r="AK1992" s="3"/>
      <c r="AL1992" s="3"/>
      <c r="AM1992" s="3"/>
      <c r="AN1992" s="3"/>
      <c r="AO1992" s="3"/>
      <c r="AP1992" s="3"/>
      <c r="AQ1992" s="3"/>
      <c r="AR1992" s="3"/>
      <c r="AS1992" s="3"/>
      <c r="AT1992" s="3"/>
      <c r="AU1992" s="3"/>
      <c r="AV1992" s="3"/>
      <c r="AW1992" s="3"/>
      <c r="AX1992" s="3"/>
      <c r="AY1992" s="3"/>
      <c r="AZ1992" s="3"/>
      <c r="BA1992" s="3"/>
      <c r="BB1992" s="3"/>
      <c r="BC1992" s="3"/>
      <c r="BD1992" s="3"/>
    </row>
    <row r="1993" spans="1:56" hidden="1">
      <c r="A1993" s="3"/>
      <c r="B1993" s="3"/>
      <c r="C1993" s="3"/>
      <c r="D1993" s="3"/>
      <c r="E1993" s="3"/>
      <c r="F1993" s="3"/>
      <c r="G1993" s="3"/>
      <c r="H1993" s="3"/>
      <c r="I1993" s="3"/>
      <c r="J1993" s="3"/>
      <c r="K1993" s="3"/>
      <c r="L1993" s="3"/>
      <c r="M1993" s="3"/>
      <c r="N1993" s="3"/>
      <c r="O1993" s="3"/>
      <c r="P1993" s="3"/>
      <c r="Q1993" s="3"/>
      <c r="R1993" s="3"/>
      <c r="S1993" s="3"/>
      <c r="T1993" s="3"/>
      <c r="U1993" s="3"/>
      <c r="V1993" s="3"/>
      <c r="W1993" s="3"/>
      <c r="X1993" s="3"/>
      <c r="Y1993" s="3"/>
      <c r="Z1993" s="3"/>
      <c r="AA1993" s="3"/>
      <c r="AB1993" s="3"/>
      <c r="AC1993" s="3"/>
      <c r="AD1993" s="3"/>
      <c r="AE1993" s="3"/>
      <c r="AF1993" s="3"/>
      <c r="AG1993" s="3"/>
      <c r="AH1993" s="3"/>
      <c r="AI1993" s="3"/>
      <c r="AJ1993" s="3"/>
      <c r="AK1993" s="3"/>
      <c r="AL1993" s="3"/>
      <c r="AM1993" s="3"/>
      <c r="AN1993" s="3"/>
      <c r="AO1993" s="3"/>
      <c r="AP1993" s="3"/>
      <c r="AQ1993" s="3"/>
      <c r="AR1993" s="3"/>
      <c r="AS1993" s="3"/>
      <c r="AT1993" s="3"/>
      <c r="AU1993" s="3"/>
      <c r="AV1993" s="3"/>
      <c r="AW1993" s="3"/>
      <c r="AX1993" s="3"/>
      <c r="AY1993" s="3"/>
      <c r="AZ1993" s="3"/>
      <c r="BA1993" s="3"/>
      <c r="BB1993" s="3"/>
      <c r="BC1993" s="3"/>
      <c r="BD1993" s="3"/>
    </row>
    <row r="1994" spans="1:56" hidden="1">
      <c r="A1994" s="3"/>
      <c r="B1994" s="3"/>
      <c r="C1994" s="3"/>
      <c r="D1994" s="3"/>
      <c r="E1994" s="3"/>
      <c r="F1994" s="3"/>
      <c r="G1994" s="3"/>
      <c r="H1994" s="3"/>
      <c r="I1994" s="3"/>
      <c r="J1994" s="3"/>
      <c r="K1994" s="3"/>
      <c r="L1994" s="3"/>
      <c r="M1994" s="3"/>
      <c r="N1994" s="3"/>
      <c r="O1994" s="3"/>
      <c r="P1994" s="3"/>
      <c r="Q1994" s="3"/>
      <c r="R1994" s="3"/>
      <c r="S1994" s="3"/>
      <c r="T1994" s="3"/>
      <c r="U1994" s="3"/>
      <c r="V1994" s="3"/>
      <c r="W1994" s="3"/>
      <c r="X1994" s="3"/>
      <c r="Y1994" s="3"/>
      <c r="Z1994" s="3"/>
      <c r="AA1994" s="3"/>
      <c r="AB1994" s="3"/>
      <c r="AC1994" s="3"/>
      <c r="AD1994" s="3"/>
      <c r="AE1994" s="3"/>
      <c r="AF1994" s="3"/>
      <c r="AG1994" s="3"/>
      <c r="AH1994" s="3"/>
      <c r="AI1994" s="3"/>
      <c r="AJ1994" s="3"/>
      <c r="AK1994" s="3"/>
      <c r="AL1994" s="3"/>
      <c r="AM1994" s="3"/>
      <c r="AN1994" s="3"/>
      <c r="AO1994" s="3"/>
      <c r="AP1994" s="3"/>
      <c r="AQ1994" s="3"/>
      <c r="AR1994" s="3"/>
      <c r="AS1994" s="3"/>
      <c r="AT1994" s="3"/>
      <c r="AU1994" s="3"/>
      <c r="AV1994" s="3"/>
      <c r="AW1994" s="3"/>
      <c r="AX1994" s="3"/>
      <c r="AY1994" s="3"/>
      <c r="AZ1994" s="3"/>
      <c r="BA1994" s="3"/>
      <c r="BB1994" s="3"/>
      <c r="BC1994" s="3"/>
      <c r="BD1994" s="3"/>
    </row>
    <row r="1995" spans="1:56" hidden="1">
      <c r="A1995" s="3"/>
      <c r="B1995" s="3"/>
      <c r="C1995" s="3"/>
      <c r="D1995" s="3"/>
      <c r="E1995" s="3"/>
      <c r="F1995" s="3"/>
      <c r="G1995" s="3"/>
      <c r="H1995" s="3"/>
      <c r="I1995" s="3"/>
      <c r="J1995" s="3"/>
      <c r="K1995" s="3"/>
      <c r="L1995" s="3"/>
      <c r="M1995" s="3"/>
      <c r="N1995" s="3"/>
      <c r="O1995" s="3"/>
      <c r="P1995" s="3"/>
      <c r="Q1995" s="3"/>
      <c r="R1995" s="3"/>
      <c r="S1995" s="3"/>
      <c r="T1995" s="3"/>
      <c r="U1995" s="3"/>
      <c r="V1995" s="3"/>
      <c r="W1995" s="3"/>
      <c r="X1995" s="3"/>
      <c r="Y1995" s="3"/>
      <c r="Z1995" s="3"/>
      <c r="AA1995" s="3"/>
      <c r="AB1995" s="3"/>
      <c r="AC1995" s="3"/>
      <c r="AD1995" s="3"/>
      <c r="AE1995" s="3"/>
      <c r="AF1995" s="3"/>
      <c r="AG1995" s="3"/>
      <c r="AH1995" s="3"/>
      <c r="AI1995" s="3"/>
      <c r="AJ1995" s="3"/>
      <c r="AK1995" s="3"/>
      <c r="AL1995" s="3"/>
      <c r="AM1995" s="3"/>
      <c r="AN1995" s="3"/>
      <c r="AO1995" s="3"/>
      <c r="AP1995" s="3"/>
      <c r="AQ1995" s="3"/>
      <c r="AR1995" s="3"/>
      <c r="AS1995" s="3"/>
      <c r="AT1995" s="3"/>
      <c r="AU1995" s="3"/>
      <c r="AV1995" s="3"/>
      <c r="AW1995" s="3"/>
      <c r="AX1995" s="3"/>
      <c r="AY1995" s="3"/>
      <c r="AZ1995" s="3"/>
      <c r="BA1995" s="3"/>
      <c r="BB1995" s="3"/>
      <c r="BC1995" s="3"/>
      <c r="BD1995" s="3"/>
    </row>
    <row r="1996" spans="1:56" hidden="1">
      <c r="A1996" s="3"/>
      <c r="B1996" s="3"/>
      <c r="C1996" s="3"/>
      <c r="D1996" s="3"/>
      <c r="E1996" s="3"/>
      <c r="F1996" s="3"/>
      <c r="G1996" s="3"/>
      <c r="H1996" s="3"/>
      <c r="I1996" s="3"/>
      <c r="J1996" s="3"/>
      <c r="K1996" s="3"/>
      <c r="L1996" s="3"/>
      <c r="M1996" s="3"/>
      <c r="N1996" s="3"/>
      <c r="O1996" s="3"/>
      <c r="P1996" s="3"/>
      <c r="Q1996" s="3"/>
      <c r="R1996" s="3"/>
      <c r="S1996" s="3"/>
      <c r="T1996" s="3"/>
      <c r="U1996" s="3"/>
      <c r="V1996" s="3"/>
      <c r="W1996" s="3"/>
      <c r="X1996" s="3"/>
      <c r="Y1996" s="3"/>
      <c r="Z1996" s="3"/>
      <c r="AA1996" s="3"/>
      <c r="AB1996" s="3"/>
      <c r="AC1996" s="3"/>
      <c r="AD1996" s="3"/>
      <c r="AE1996" s="3"/>
      <c r="AF1996" s="3"/>
      <c r="AG1996" s="3"/>
      <c r="AH1996" s="3"/>
      <c r="AI1996" s="3"/>
      <c r="AJ1996" s="3"/>
      <c r="AK1996" s="3"/>
      <c r="AL1996" s="3"/>
      <c r="AM1996" s="3"/>
      <c r="AN1996" s="3"/>
      <c r="AO1996" s="3"/>
      <c r="AP1996" s="3"/>
      <c r="AQ1996" s="3"/>
      <c r="AR1996" s="3"/>
      <c r="AS1996" s="3"/>
      <c r="AT1996" s="3"/>
      <c r="AU1996" s="3"/>
      <c r="AV1996" s="3"/>
      <c r="AW1996" s="3"/>
      <c r="AX1996" s="3"/>
      <c r="AY1996" s="3"/>
      <c r="AZ1996" s="3"/>
      <c r="BA1996" s="3"/>
      <c r="BB1996" s="3"/>
      <c r="BC1996" s="3"/>
      <c r="BD1996" s="3"/>
    </row>
    <row r="1997" spans="1:56" hidden="1">
      <c r="A1997" s="3"/>
      <c r="B1997" s="3"/>
      <c r="C1997" s="3"/>
      <c r="D1997" s="3"/>
      <c r="E1997" s="3"/>
      <c r="F1997" s="3"/>
      <c r="G1997" s="3"/>
      <c r="H1997" s="3"/>
      <c r="I1997" s="3"/>
      <c r="J1997" s="3"/>
      <c r="K1997" s="3"/>
      <c r="L1997" s="3"/>
      <c r="M1997" s="3"/>
      <c r="N1997" s="3"/>
      <c r="O1997" s="3"/>
      <c r="P1997" s="3"/>
      <c r="Q1997" s="3"/>
      <c r="R1997" s="3"/>
      <c r="S1997" s="3"/>
      <c r="T1997" s="3"/>
      <c r="U1997" s="3"/>
      <c r="V1997" s="3"/>
      <c r="W1997" s="3"/>
      <c r="X1997" s="3"/>
      <c r="Y1997" s="3"/>
      <c r="Z1997" s="3"/>
      <c r="AA1997" s="3"/>
      <c r="AB1997" s="3"/>
      <c r="AC1997" s="3"/>
      <c r="AD1997" s="3"/>
      <c r="AE1997" s="3"/>
      <c r="AF1997" s="3"/>
      <c r="AG1997" s="3"/>
      <c r="AH1997" s="3"/>
      <c r="AI1997" s="3"/>
      <c r="AJ1997" s="3"/>
      <c r="AK1997" s="3"/>
      <c r="AL1997" s="3"/>
      <c r="AM1997" s="3"/>
      <c r="AN1997" s="3"/>
      <c r="AO1997" s="3"/>
      <c r="AP1997" s="3"/>
      <c r="AQ1997" s="3"/>
      <c r="AR1997" s="3"/>
      <c r="AS1997" s="3"/>
      <c r="AT1997" s="3"/>
      <c r="AU1997" s="3"/>
      <c r="AV1997" s="3"/>
      <c r="AW1997" s="3"/>
      <c r="AX1997" s="3"/>
      <c r="AY1997" s="3"/>
      <c r="AZ1997" s="3"/>
      <c r="BA1997" s="3"/>
      <c r="BB1997" s="3"/>
      <c r="BC1997" s="3"/>
      <c r="BD1997" s="3"/>
    </row>
    <row r="1998" spans="1:56" hidden="1">
      <c r="A1998" s="3"/>
      <c r="B1998" s="3"/>
      <c r="C1998" s="3"/>
      <c r="D1998" s="3"/>
      <c r="E1998" s="3"/>
      <c r="F1998" s="3"/>
      <c r="G1998" s="3"/>
      <c r="H1998" s="3"/>
      <c r="I1998" s="3"/>
      <c r="J1998" s="3"/>
      <c r="K1998" s="3"/>
      <c r="L1998" s="3"/>
      <c r="M1998" s="3"/>
      <c r="N1998" s="3"/>
      <c r="O1998" s="3"/>
      <c r="P1998" s="3"/>
      <c r="Q1998" s="3"/>
      <c r="R1998" s="3"/>
      <c r="S1998" s="3"/>
      <c r="T1998" s="3"/>
      <c r="U1998" s="3"/>
      <c r="V1998" s="3"/>
      <c r="W1998" s="3"/>
      <c r="X1998" s="3"/>
      <c r="Y1998" s="3"/>
      <c r="Z1998" s="3"/>
      <c r="AA1998" s="3"/>
      <c r="AB1998" s="3"/>
      <c r="AC1998" s="3"/>
      <c r="AD1998" s="3"/>
      <c r="AE1998" s="3"/>
      <c r="AF1998" s="3"/>
      <c r="AG1998" s="3"/>
      <c r="AH1998" s="3"/>
      <c r="AI1998" s="3"/>
      <c r="AJ1998" s="3"/>
      <c r="AK1998" s="3"/>
      <c r="AL1998" s="3"/>
      <c r="AM1998" s="3"/>
      <c r="AN1998" s="3"/>
      <c r="AO1998" s="3"/>
      <c r="AP1998" s="3"/>
      <c r="AQ1998" s="3"/>
      <c r="AR1998" s="3"/>
      <c r="AS1998" s="3"/>
      <c r="AT1998" s="3"/>
      <c r="AU1998" s="3"/>
      <c r="AV1998" s="3"/>
      <c r="AW1998" s="3"/>
      <c r="AX1998" s="3"/>
      <c r="AY1998" s="3"/>
      <c r="AZ1998" s="3"/>
      <c r="BA1998" s="3"/>
      <c r="BB1998" s="3"/>
      <c r="BC1998" s="3"/>
      <c r="BD1998" s="3"/>
    </row>
    <row r="1999" spans="1:56" hidden="1">
      <c r="A1999" s="3"/>
      <c r="B1999" s="3"/>
      <c r="C1999" s="3"/>
      <c r="D1999" s="3"/>
      <c r="E1999" s="3"/>
      <c r="F1999" s="3"/>
      <c r="G1999" s="3"/>
      <c r="H1999" s="3"/>
      <c r="I1999" s="3"/>
      <c r="J1999" s="3"/>
      <c r="K1999" s="3"/>
      <c r="L1999" s="3"/>
      <c r="M1999" s="3"/>
      <c r="N1999" s="3"/>
      <c r="O1999" s="3"/>
      <c r="P1999" s="3"/>
      <c r="Q1999" s="3"/>
      <c r="R1999" s="3"/>
      <c r="S1999" s="3"/>
      <c r="T1999" s="3"/>
      <c r="U1999" s="3"/>
      <c r="V1999" s="3"/>
      <c r="W1999" s="3"/>
      <c r="X1999" s="3"/>
      <c r="Y1999" s="3"/>
      <c r="Z1999" s="3"/>
      <c r="AA1999" s="3"/>
      <c r="AB1999" s="3"/>
      <c r="AC1999" s="3"/>
      <c r="AD1999" s="3"/>
      <c r="AE1999" s="3"/>
      <c r="AF1999" s="3"/>
      <c r="AG1999" s="3"/>
      <c r="AH1999" s="3"/>
      <c r="AI1999" s="3"/>
      <c r="AJ1999" s="3"/>
      <c r="AK1999" s="3"/>
      <c r="AL1999" s="3"/>
      <c r="AM1999" s="3"/>
      <c r="AN1999" s="3"/>
      <c r="AO1999" s="3"/>
      <c r="AP1999" s="3"/>
      <c r="AQ1999" s="3"/>
      <c r="AR1999" s="3"/>
      <c r="AS1999" s="3"/>
      <c r="AT1999" s="3"/>
      <c r="AU1999" s="3"/>
      <c r="AV1999" s="3"/>
      <c r="AW1999" s="3"/>
      <c r="AX1999" s="3"/>
      <c r="AY1999" s="3"/>
      <c r="AZ1999" s="3"/>
      <c r="BA1999" s="3"/>
      <c r="BB1999" s="3"/>
      <c r="BC1999" s="3"/>
      <c r="BD1999" s="3"/>
    </row>
    <row r="2000" spans="1:56" hidden="1">
      <c r="A2000" s="3"/>
      <c r="B2000" s="3"/>
      <c r="C2000" s="3"/>
      <c r="D2000" s="3"/>
      <c r="E2000" s="3"/>
      <c r="F2000" s="3"/>
      <c r="G2000" s="3"/>
      <c r="H2000" s="3"/>
      <c r="I2000" s="3"/>
      <c r="J2000" s="3"/>
      <c r="K2000" s="3"/>
      <c r="L2000" s="3"/>
      <c r="M2000" s="3"/>
      <c r="N2000" s="3"/>
      <c r="O2000" s="3"/>
      <c r="P2000" s="3"/>
      <c r="Q2000" s="3"/>
      <c r="R2000" s="3"/>
      <c r="S2000" s="3"/>
      <c r="T2000" s="3"/>
      <c r="U2000" s="3"/>
      <c r="V2000" s="3"/>
      <c r="W2000" s="3"/>
      <c r="X2000" s="3"/>
      <c r="Y2000" s="3"/>
      <c r="Z2000" s="3"/>
      <c r="AA2000" s="3"/>
      <c r="AB2000" s="3"/>
      <c r="AC2000" s="3"/>
      <c r="AD2000" s="3"/>
      <c r="AE2000" s="3"/>
      <c r="AF2000" s="3"/>
      <c r="AG2000" s="3"/>
      <c r="AH2000" s="3"/>
      <c r="AI2000" s="3"/>
      <c r="AJ2000" s="3"/>
      <c r="AK2000" s="3"/>
      <c r="AL2000" s="3"/>
      <c r="AM2000" s="3"/>
      <c r="AN2000" s="3"/>
      <c r="AO2000" s="3"/>
      <c r="AP2000" s="3"/>
      <c r="AQ2000" s="3"/>
      <c r="AR2000" s="3"/>
      <c r="AS2000" s="3"/>
      <c r="AT2000" s="3"/>
      <c r="AU2000" s="3"/>
      <c r="AV2000" s="3"/>
      <c r="AW2000" s="3"/>
      <c r="AX2000" s="3"/>
      <c r="AY2000" s="3"/>
      <c r="AZ2000" s="3"/>
      <c r="BA2000" s="3"/>
      <c r="BB2000" s="3"/>
      <c r="BC2000" s="3"/>
      <c r="BD2000" s="3"/>
    </row>
    <row r="2001" spans="1:56" hidden="1">
      <c r="A2001" s="3"/>
      <c r="B2001" s="3"/>
      <c r="C2001" s="3"/>
      <c r="D2001" s="3"/>
      <c r="E2001" s="3"/>
      <c r="F2001" s="3"/>
      <c r="G2001" s="3"/>
      <c r="H2001" s="3"/>
      <c r="I2001" s="3"/>
      <c r="J2001" s="3"/>
      <c r="K2001" s="3"/>
      <c r="L2001" s="3"/>
      <c r="M2001" s="3"/>
      <c r="N2001" s="3"/>
      <c r="O2001" s="3"/>
      <c r="P2001" s="3"/>
      <c r="Q2001" s="3"/>
      <c r="R2001" s="3"/>
      <c r="S2001" s="3"/>
      <c r="T2001" s="3"/>
      <c r="U2001" s="3"/>
      <c r="V2001" s="3"/>
      <c r="W2001" s="3"/>
      <c r="X2001" s="3"/>
      <c r="Y2001" s="3"/>
      <c r="Z2001" s="3"/>
      <c r="AA2001" s="3"/>
      <c r="AB2001" s="3"/>
      <c r="AC2001" s="3"/>
      <c r="AD2001" s="3"/>
      <c r="AE2001" s="3"/>
      <c r="AF2001" s="3"/>
      <c r="AG2001" s="3"/>
      <c r="AH2001" s="3"/>
      <c r="AI2001" s="3"/>
      <c r="AJ2001" s="3"/>
      <c r="AK2001" s="3"/>
      <c r="AL2001" s="3"/>
      <c r="AM2001" s="3"/>
      <c r="AN2001" s="3"/>
      <c r="AO2001" s="3"/>
      <c r="AP2001" s="3"/>
      <c r="AQ2001" s="3"/>
      <c r="AR2001" s="3"/>
      <c r="AS2001" s="3"/>
      <c r="AT2001" s="3"/>
      <c r="AU2001" s="3"/>
      <c r="AV2001" s="3"/>
      <c r="AW2001" s="3"/>
      <c r="AX2001" s="3"/>
      <c r="AY2001" s="3"/>
      <c r="AZ2001" s="3"/>
      <c r="BA2001" s="3"/>
      <c r="BB2001" s="3"/>
      <c r="BC2001" s="3"/>
      <c r="BD2001" s="3"/>
    </row>
    <row r="2002" spans="1:56" hidden="1">
      <c r="A2002" s="3"/>
      <c r="B2002" s="3"/>
      <c r="C2002" s="3"/>
      <c r="D2002" s="3"/>
      <c r="E2002" s="3"/>
      <c r="F2002" s="3"/>
      <c r="G2002" s="3"/>
      <c r="H2002" s="3"/>
      <c r="I2002" s="3"/>
      <c r="J2002" s="3"/>
      <c r="K2002" s="3"/>
      <c r="L2002" s="3"/>
      <c r="M2002" s="3"/>
      <c r="N2002" s="3"/>
      <c r="O2002" s="3"/>
      <c r="P2002" s="3"/>
      <c r="Q2002" s="3"/>
      <c r="R2002" s="3"/>
      <c r="S2002" s="3"/>
      <c r="T2002" s="3"/>
      <c r="U2002" s="3"/>
      <c r="V2002" s="3"/>
      <c r="W2002" s="3"/>
      <c r="X2002" s="3"/>
      <c r="Y2002" s="3"/>
      <c r="Z2002" s="3"/>
      <c r="AA2002" s="3"/>
      <c r="AB2002" s="3"/>
      <c r="AC2002" s="3"/>
      <c r="AD2002" s="3"/>
      <c r="AE2002" s="3"/>
      <c r="AF2002" s="3"/>
      <c r="AG2002" s="3"/>
      <c r="AH2002" s="3"/>
      <c r="AI2002" s="3"/>
      <c r="AJ2002" s="3"/>
      <c r="AK2002" s="3"/>
      <c r="AL2002" s="3"/>
      <c r="AM2002" s="3"/>
      <c r="AN2002" s="3"/>
      <c r="AO2002" s="3"/>
      <c r="AP2002" s="3"/>
      <c r="AQ2002" s="3"/>
      <c r="AR2002" s="3"/>
      <c r="AS2002" s="3"/>
      <c r="AT2002" s="3"/>
      <c r="AU2002" s="3"/>
      <c r="AV2002" s="3"/>
      <c r="AW2002" s="3"/>
      <c r="AX2002" s="3"/>
      <c r="AY2002" s="3"/>
      <c r="AZ2002" s="3"/>
      <c r="BA2002" s="3"/>
      <c r="BB2002" s="3"/>
      <c r="BC2002" s="3"/>
      <c r="BD2002" s="3"/>
    </row>
    <row r="2003" spans="1:56" hidden="1">
      <c r="A2003" s="3"/>
      <c r="B2003" s="3"/>
      <c r="C2003" s="3"/>
      <c r="D2003" s="3"/>
      <c r="E2003" s="3"/>
      <c r="F2003" s="3"/>
      <c r="G2003" s="3"/>
      <c r="H2003" s="3"/>
      <c r="I2003" s="3"/>
      <c r="J2003" s="3"/>
      <c r="K2003" s="3"/>
      <c r="L2003" s="3"/>
      <c r="M2003" s="3"/>
      <c r="N2003" s="3"/>
      <c r="O2003" s="3"/>
      <c r="P2003" s="3"/>
      <c r="Q2003" s="3"/>
      <c r="R2003" s="3"/>
      <c r="S2003" s="3"/>
      <c r="T2003" s="3"/>
      <c r="U2003" s="3"/>
      <c r="V2003" s="3"/>
      <c r="W2003" s="3"/>
      <c r="X2003" s="3"/>
      <c r="Y2003" s="3"/>
      <c r="Z2003" s="3"/>
      <c r="AA2003" s="3"/>
      <c r="AB2003" s="3"/>
      <c r="AC2003" s="3"/>
      <c r="AD2003" s="3"/>
      <c r="AE2003" s="3"/>
      <c r="AF2003" s="3"/>
      <c r="AG2003" s="3"/>
      <c r="AH2003" s="3"/>
      <c r="AI2003" s="3"/>
      <c r="AJ2003" s="3"/>
      <c r="AK2003" s="3"/>
      <c r="AL2003" s="3"/>
      <c r="AM2003" s="3"/>
      <c r="AN2003" s="3"/>
      <c r="AO2003" s="3"/>
      <c r="AP2003" s="3"/>
      <c r="AQ2003" s="3"/>
      <c r="AR2003" s="3"/>
      <c r="AS2003" s="3"/>
      <c r="AT2003" s="3"/>
      <c r="AU2003" s="3"/>
      <c r="AV2003" s="3"/>
      <c r="AW2003" s="3"/>
      <c r="AX2003" s="3"/>
      <c r="AY2003" s="3"/>
      <c r="AZ2003" s="3"/>
      <c r="BA2003" s="3"/>
      <c r="BB2003" s="3"/>
      <c r="BC2003" s="3"/>
      <c r="BD2003" s="3"/>
    </row>
    <row r="2004" spans="1:56" hidden="1">
      <c r="A2004" s="3"/>
      <c r="B2004" s="3"/>
      <c r="C2004" s="3"/>
      <c r="D2004" s="3"/>
      <c r="E2004" s="3"/>
      <c r="F2004" s="3"/>
      <c r="G2004" s="3"/>
      <c r="H2004" s="3"/>
      <c r="I2004" s="3"/>
      <c r="J2004" s="3"/>
      <c r="K2004" s="3"/>
      <c r="L2004" s="3"/>
      <c r="M2004" s="3"/>
      <c r="N2004" s="3"/>
      <c r="O2004" s="3"/>
      <c r="P2004" s="3"/>
      <c r="Q2004" s="3"/>
      <c r="R2004" s="3"/>
      <c r="S2004" s="3"/>
      <c r="T2004" s="3"/>
      <c r="U2004" s="3"/>
      <c r="V2004" s="3"/>
      <c r="W2004" s="3"/>
      <c r="X2004" s="3"/>
      <c r="Y2004" s="3"/>
      <c r="Z2004" s="3"/>
      <c r="AA2004" s="3"/>
      <c r="AB2004" s="3"/>
      <c r="AC2004" s="3"/>
      <c r="AD2004" s="3"/>
      <c r="AE2004" s="3"/>
      <c r="AF2004" s="3"/>
      <c r="AG2004" s="3"/>
      <c r="AH2004" s="3"/>
      <c r="AI2004" s="3"/>
      <c r="AJ2004" s="3"/>
      <c r="AK2004" s="3"/>
      <c r="AL2004" s="3"/>
      <c r="AM2004" s="3"/>
      <c r="AN2004" s="3"/>
      <c r="AO2004" s="3"/>
      <c r="AP2004" s="3"/>
      <c r="AQ2004" s="3"/>
      <c r="AR2004" s="3"/>
      <c r="AS2004" s="3"/>
      <c r="AT2004" s="3"/>
      <c r="AU2004" s="3"/>
      <c r="AV2004" s="3"/>
      <c r="AW2004" s="3"/>
      <c r="AX2004" s="3"/>
      <c r="AY2004" s="3"/>
      <c r="AZ2004" s="3"/>
      <c r="BA2004" s="3"/>
      <c r="BB2004" s="3"/>
      <c r="BC2004" s="3"/>
      <c r="BD2004" s="3"/>
    </row>
    <row r="2005" spans="1:56" hidden="1">
      <c r="A2005" s="3"/>
      <c r="B2005" s="3"/>
      <c r="C2005" s="3"/>
      <c r="D2005" s="3"/>
      <c r="E2005" s="3"/>
      <c r="F2005" s="3"/>
      <c r="G2005" s="3"/>
      <c r="H2005" s="3"/>
      <c r="I2005" s="3"/>
      <c r="J2005" s="3"/>
      <c r="K2005" s="3"/>
      <c r="L2005" s="3"/>
      <c r="M2005" s="3"/>
      <c r="N2005" s="3"/>
      <c r="O2005" s="3"/>
      <c r="P2005" s="3"/>
      <c r="Q2005" s="3"/>
      <c r="R2005" s="3"/>
      <c r="S2005" s="3"/>
      <c r="T2005" s="3"/>
      <c r="U2005" s="3"/>
      <c r="V2005" s="3"/>
      <c r="W2005" s="3"/>
      <c r="X2005" s="3"/>
      <c r="Y2005" s="3"/>
      <c r="Z2005" s="3"/>
      <c r="AA2005" s="3"/>
      <c r="AB2005" s="3"/>
      <c r="AC2005" s="3"/>
      <c r="AD2005" s="3"/>
      <c r="AE2005" s="3"/>
      <c r="AF2005" s="3"/>
      <c r="AG2005" s="3"/>
      <c r="AH2005" s="3"/>
      <c r="AI2005" s="3"/>
      <c r="AJ2005" s="3"/>
      <c r="AK2005" s="3"/>
      <c r="AL2005" s="3"/>
      <c r="AM2005" s="3"/>
      <c r="AN2005" s="3"/>
      <c r="AO2005" s="3"/>
      <c r="AP2005" s="3"/>
      <c r="AQ2005" s="3"/>
      <c r="AR2005" s="3"/>
      <c r="AS2005" s="3"/>
      <c r="AT2005" s="3"/>
      <c r="AU2005" s="3"/>
      <c r="AV2005" s="3"/>
      <c r="AW2005" s="3"/>
      <c r="AX2005" s="3"/>
      <c r="AY2005" s="3"/>
      <c r="AZ2005" s="3"/>
      <c r="BA2005" s="3"/>
      <c r="BB2005" s="3"/>
      <c r="BC2005" s="3"/>
      <c r="BD2005" s="3"/>
    </row>
    <row r="2006" spans="1:56" hidden="1">
      <c r="A2006" s="3"/>
      <c r="B2006" s="3"/>
      <c r="C2006" s="3"/>
      <c r="D2006" s="3"/>
      <c r="E2006" s="3"/>
      <c r="F2006" s="3"/>
      <c r="G2006" s="3"/>
      <c r="H2006" s="3"/>
      <c r="I2006" s="3"/>
      <c r="J2006" s="3"/>
      <c r="K2006" s="3"/>
      <c r="L2006" s="3"/>
      <c r="M2006" s="3"/>
      <c r="N2006" s="3"/>
      <c r="O2006" s="3"/>
      <c r="P2006" s="3"/>
      <c r="Q2006" s="3"/>
      <c r="R2006" s="3"/>
      <c r="S2006" s="3"/>
      <c r="T2006" s="3"/>
      <c r="U2006" s="3"/>
      <c r="V2006" s="3"/>
      <c r="W2006" s="3"/>
      <c r="X2006" s="3"/>
      <c r="Y2006" s="3"/>
      <c r="Z2006" s="3"/>
      <c r="AA2006" s="3"/>
      <c r="AB2006" s="3"/>
      <c r="AC2006" s="3"/>
      <c r="AD2006" s="3"/>
      <c r="AE2006" s="3"/>
      <c r="AF2006" s="3"/>
      <c r="AG2006" s="3"/>
      <c r="AH2006" s="3"/>
      <c r="AI2006" s="3"/>
      <c r="AJ2006" s="3"/>
      <c r="AK2006" s="3"/>
      <c r="AL2006" s="3"/>
      <c r="AM2006" s="3"/>
      <c r="AN2006" s="3"/>
      <c r="AO2006" s="3"/>
      <c r="AP2006" s="3"/>
      <c r="AQ2006" s="3"/>
      <c r="AR2006" s="3"/>
      <c r="AS2006" s="3"/>
      <c r="AT2006" s="3"/>
      <c r="AU2006" s="3"/>
      <c r="AV2006" s="3"/>
      <c r="AW2006" s="3"/>
      <c r="AX2006" s="3"/>
      <c r="AY2006" s="3"/>
      <c r="AZ2006" s="3"/>
      <c r="BA2006" s="3"/>
      <c r="BB2006" s="3"/>
      <c r="BC2006" s="3"/>
      <c r="BD2006" s="3"/>
    </row>
    <row r="2007" spans="1:56" hidden="1">
      <c r="A2007" s="3"/>
      <c r="B2007" s="3"/>
      <c r="C2007" s="3"/>
      <c r="D2007" s="3"/>
      <c r="E2007" s="3"/>
      <c r="F2007" s="3"/>
      <c r="G2007" s="3"/>
      <c r="H2007" s="3"/>
      <c r="I2007" s="3"/>
      <c r="J2007" s="3"/>
      <c r="K2007" s="3"/>
      <c r="L2007" s="3"/>
      <c r="M2007" s="3"/>
      <c r="N2007" s="3"/>
      <c r="O2007" s="3"/>
      <c r="P2007" s="3"/>
      <c r="Q2007" s="3"/>
      <c r="R2007" s="3"/>
      <c r="S2007" s="3"/>
      <c r="T2007" s="3"/>
      <c r="U2007" s="3"/>
      <c r="V2007" s="3"/>
      <c r="W2007" s="3"/>
      <c r="X2007" s="3"/>
      <c r="Y2007" s="3"/>
      <c r="Z2007" s="3"/>
      <c r="AA2007" s="3"/>
      <c r="AB2007" s="3"/>
      <c r="AC2007" s="3"/>
      <c r="AD2007" s="3"/>
      <c r="AE2007" s="3"/>
      <c r="AF2007" s="3"/>
      <c r="AG2007" s="3"/>
      <c r="AH2007" s="3"/>
      <c r="AI2007" s="3"/>
      <c r="AJ2007" s="3"/>
      <c r="AK2007" s="3"/>
      <c r="AL2007" s="3"/>
      <c r="AM2007" s="3"/>
      <c r="AN2007" s="3"/>
      <c r="AO2007" s="3"/>
      <c r="AP2007" s="3"/>
      <c r="AQ2007" s="3"/>
      <c r="AR2007" s="3"/>
      <c r="AS2007" s="3"/>
      <c r="AT2007" s="3"/>
      <c r="AU2007" s="3"/>
      <c r="AV2007" s="3"/>
      <c r="AW2007" s="3"/>
      <c r="AX2007" s="3"/>
      <c r="AY2007" s="3"/>
      <c r="AZ2007" s="3"/>
      <c r="BA2007" s="3"/>
      <c r="BB2007" s="3"/>
      <c r="BC2007" s="3"/>
      <c r="BD2007" s="3"/>
    </row>
    <row r="2008" spans="1:56" hidden="1">
      <c r="A2008" s="3"/>
      <c r="B2008" s="3"/>
      <c r="C2008" s="3"/>
      <c r="D2008" s="3"/>
      <c r="E2008" s="3"/>
      <c r="F2008" s="3"/>
      <c r="G2008" s="3"/>
      <c r="H2008" s="3"/>
      <c r="I2008" s="3"/>
      <c r="J2008" s="3"/>
      <c r="K2008" s="3"/>
      <c r="L2008" s="3"/>
      <c r="M2008" s="3"/>
      <c r="N2008" s="3"/>
      <c r="O2008" s="3"/>
      <c r="P2008" s="3"/>
      <c r="Q2008" s="3"/>
      <c r="R2008" s="3"/>
      <c r="S2008" s="3"/>
      <c r="T2008" s="3"/>
      <c r="U2008" s="3"/>
      <c r="V2008" s="3"/>
      <c r="W2008" s="3"/>
      <c r="X2008" s="3"/>
      <c r="Y2008" s="3"/>
      <c r="Z2008" s="3"/>
      <c r="AA2008" s="3"/>
      <c r="AB2008" s="3"/>
      <c r="AC2008" s="3"/>
      <c r="AD2008" s="3"/>
      <c r="AE2008" s="3"/>
      <c r="AF2008" s="3"/>
      <c r="AG2008" s="3"/>
      <c r="AH2008" s="3"/>
      <c r="AI2008" s="3"/>
      <c r="AJ2008" s="3"/>
      <c r="AK2008" s="3"/>
      <c r="AL2008" s="3"/>
      <c r="AM2008" s="3"/>
      <c r="AN2008" s="3"/>
      <c r="AO2008" s="3"/>
      <c r="AP2008" s="3"/>
      <c r="AQ2008" s="3"/>
      <c r="AR2008" s="3"/>
      <c r="AS2008" s="3"/>
      <c r="AT2008" s="3"/>
      <c r="AU2008" s="3"/>
      <c r="AV2008" s="3"/>
      <c r="AW2008" s="3"/>
      <c r="AX2008" s="3"/>
      <c r="AY2008" s="3"/>
      <c r="AZ2008" s="3"/>
      <c r="BA2008" s="3"/>
      <c r="BB2008" s="3"/>
      <c r="BC2008" s="3"/>
      <c r="BD2008" s="3"/>
    </row>
    <row r="2009" spans="1:56" hidden="1">
      <c r="A2009" s="3"/>
      <c r="B2009" s="3"/>
      <c r="C2009" s="3"/>
      <c r="D2009" s="3"/>
      <c r="E2009" s="3"/>
      <c r="F2009" s="3"/>
      <c r="G2009" s="3"/>
      <c r="H2009" s="3"/>
      <c r="I2009" s="3"/>
      <c r="J2009" s="3"/>
      <c r="K2009" s="3"/>
      <c r="L2009" s="3"/>
      <c r="M2009" s="3"/>
      <c r="N2009" s="3"/>
      <c r="O2009" s="3"/>
      <c r="P2009" s="3"/>
      <c r="Q2009" s="3"/>
      <c r="R2009" s="3"/>
      <c r="S2009" s="3"/>
      <c r="T2009" s="3"/>
      <c r="U2009" s="3"/>
      <c r="V2009" s="3"/>
      <c r="W2009" s="3"/>
      <c r="X2009" s="3"/>
      <c r="Y2009" s="3"/>
      <c r="Z2009" s="3"/>
      <c r="AA2009" s="3"/>
      <c r="AB2009" s="3"/>
      <c r="AC2009" s="3"/>
      <c r="AD2009" s="3"/>
      <c r="AE2009" s="3"/>
      <c r="AF2009" s="3"/>
      <c r="AG2009" s="3"/>
      <c r="AH2009" s="3"/>
      <c r="AI2009" s="3"/>
      <c r="AJ2009" s="3"/>
      <c r="AK2009" s="3"/>
      <c r="AL2009" s="3"/>
      <c r="AM2009" s="3"/>
      <c r="AN2009" s="3"/>
      <c r="AO2009" s="3"/>
      <c r="AP2009" s="3"/>
      <c r="AQ2009" s="3"/>
      <c r="AR2009" s="3"/>
      <c r="AS2009" s="3"/>
      <c r="AT2009" s="3"/>
      <c r="AU2009" s="3"/>
      <c r="AV2009" s="3"/>
      <c r="AW2009" s="3"/>
      <c r="AX2009" s="3"/>
      <c r="AY2009" s="3"/>
      <c r="AZ2009" s="3"/>
      <c r="BA2009" s="3"/>
      <c r="BB2009" s="3"/>
      <c r="BC2009" s="3"/>
      <c r="BD2009" s="3"/>
    </row>
    <row r="2010" spans="1:56" hidden="1">
      <c r="A2010" s="3"/>
      <c r="B2010" s="3"/>
      <c r="C2010" s="3"/>
      <c r="D2010" s="3"/>
      <c r="E2010" s="3"/>
      <c r="F2010" s="3"/>
      <c r="G2010" s="3"/>
      <c r="H2010" s="3"/>
      <c r="I2010" s="3"/>
      <c r="J2010" s="3"/>
      <c r="K2010" s="3"/>
      <c r="L2010" s="3"/>
      <c r="M2010" s="3"/>
      <c r="N2010" s="3"/>
      <c r="O2010" s="3"/>
      <c r="P2010" s="3"/>
      <c r="Q2010" s="3"/>
      <c r="R2010" s="3"/>
      <c r="S2010" s="3"/>
      <c r="T2010" s="3"/>
      <c r="U2010" s="3"/>
      <c r="V2010" s="3"/>
      <c r="W2010" s="3"/>
      <c r="X2010" s="3"/>
      <c r="Y2010" s="3"/>
      <c r="Z2010" s="3"/>
      <c r="AA2010" s="3"/>
      <c r="AB2010" s="3"/>
      <c r="AC2010" s="3"/>
      <c r="AD2010" s="3"/>
      <c r="AE2010" s="3"/>
      <c r="AF2010" s="3"/>
      <c r="AG2010" s="3"/>
      <c r="AH2010" s="3"/>
      <c r="AI2010" s="3"/>
      <c r="AJ2010" s="3"/>
      <c r="AK2010" s="3"/>
      <c r="AL2010" s="3"/>
      <c r="AM2010" s="3"/>
      <c r="AN2010" s="3"/>
      <c r="AO2010" s="3"/>
      <c r="AP2010" s="3"/>
      <c r="AQ2010" s="3"/>
      <c r="AR2010" s="3"/>
      <c r="AS2010" s="3"/>
      <c r="AT2010" s="3"/>
      <c r="AU2010" s="3"/>
      <c r="AV2010" s="3"/>
      <c r="AW2010" s="3"/>
      <c r="AX2010" s="3"/>
      <c r="AY2010" s="3"/>
      <c r="AZ2010" s="3"/>
      <c r="BA2010" s="3"/>
      <c r="BB2010" s="3"/>
      <c r="BC2010" s="3"/>
      <c r="BD2010" s="3"/>
    </row>
    <row r="2011" spans="1:56" hidden="1">
      <c r="A2011" s="3"/>
      <c r="B2011" s="3"/>
      <c r="C2011" s="3"/>
      <c r="D2011" s="3"/>
      <c r="E2011" s="3"/>
      <c r="F2011" s="3"/>
      <c r="G2011" s="3"/>
      <c r="H2011" s="3"/>
      <c r="I2011" s="3"/>
      <c r="J2011" s="3"/>
      <c r="K2011" s="3"/>
      <c r="L2011" s="3"/>
      <c r="M2011" s="3"/>
      <c r="N2011" s="3"/>
      <c r="O2011" s="3"/>
      <c r="P2011" s="3"/>
      <c r="Q2011" s="3"/>
      <c r="R2011" s="3"/>
      <c r="S2011" s="3"/>
      <c r="T2011" s="3"/>
      <c r="U2011" s="3"/>
      <c r="V2011" s="3"/>
      <c r="W2011" s="3"/>
      <c r="X2011" s="3"/>
      <c r="Y2011" s="3"/>
      <c r="Z2011" s="3"/>
      <c r="AA2011" s="3"/>
      <c r="AB2011" s="3"/>
      <c r="AC2011" s="3"/>
      <c r="AD2011" s="3"/>
      <c r="AE2011" s="3"/>
      <c r="AF2011" s="3"/>
      <c r="AG2011" s="3"/>
      <c r="AH2011" s="3"/>
      <c r="AI2011" s="3"/>
      <c r="AJ2011" s="3"/>
      <c r="AK2011" s="3"/>
      <c r="AL2011" s="3"/>
      <c r="AM2011" s="3"/>
      <c r="AN2011" s="3"/>
      <c r="AO2011" s="3"/>
      <c r="AP2011" s="3"/>
      <c r="AQ2011" s="3"/>
      <c r="AR2011" s="3"/>
      <c r="AS2011" s="3"/>
      <c r="AT2011" s="3"/>
      <c r="AU2011" s="3"/>
      <c r="AV2011" s="3"/>
      <c r="AW2011" s="3"/>
      <c r="AX2011" s="3"/>
      <c r="AY2011" s="3"/>
      <c r="AZ2011" s="3"/>
      <c r="BA2011" s="3"/>
      <c r="BB2011" s="3"/>
      <c r="BC2011" s="3"/>
      <c r="BD2011" s="3"/>
    </row>
    <row r="2012" spans="1:56" hidden="1">
      <c r="A2012" s="3"/>
      <c r="B2012" s="3"/>
      <c r="C2012" s="3"/>
      <c r="D2012" s="3"/>
      <c r="E2012" s="3"/>
      <c r="F2012" s="3"/>
      <c r="G2012" s="3"/>
      <c r="H2012" s="3"/>
      <c r="I2012" s="3"/>
      <c r="J2012" s="3"/>
      <c r="K2012" s="3"/>
      <c r="L2012" s="3"/>
      <c r="M2012" s="3"/>
      <c r="N2012" s="3"/>
      <c r="O2012" s="3"/>
      <c r="P2012" s="3"/>
      <c r="Q2012" s="3"/>
      <c r="R2012" s="3"/>
      <c r="S2012" s="3"/>
      <c r="T2012" s="3"/>
      <c r="U2012" s="3"/>
      <c r="V2012" s="3"/>
      <c r="W2012" s="3"/>
      <c r="X2012" s="3"/>
      <c r="Y2012" s="3"/>
      <c r="Z2012" s="3"/>
      <c r="AA2012" s="3"/>
      <c r="AB2012" s="3"/>
      <c r="AC2012" s="3"/>
      <c r="AD2012" s="3"/>
      <c r="AE2012" s="3"/>
      <c r="AF2012" s="3"/>
      <c r="AG2012" s="3"/>
      <c r="AH2012" s="3"/>
      <c r="AI2012" s="3"/>
      <c r="AJ2012" s="3"/>
      <c r="AK2012" s="3"/>
      <c r="AL2012" s="3"/>
      <c r="AM2012" s="3"/>
      <c r="AN2012" s="3"/>
      <c r="AO2012" s="3"/>
      <c r="AP2012" s="3"/>
      <c r="AQ2012" s="3"/>
      <c r="AR2012" s="3"/>
      <c r="AS2012" s="3"/>
      <c r="AT2012" s="3"/>
      <c r="AU2012" s="3"/>
      <c r="AV2012" s="3"/>
      <c r="AW2012" s="3"/>
      <c r="AX2012" s="3"/>
      <c r="AY2012" s="3"/>
      <c r="AZ2012" s="3"/>
      <c r="BA2012" s="3"/>
      <c r="BB2012" s="3"/>
      <c r="BC2012" s="3"/>
      <c r="BD2012" s="3"/>
    </row>
    <row r="2013" spans="1:56" hidden="1">
      <c r="A2013" s="3"/>
      <c r="B2013" s="3"/>
      <c r="C2013" s="3"/>
      <c r="D2013" s="3"/>
      <c r="E2013" s="3"/>
      <c r="F2013" s="3"/>
      <c r="G2013" s="3"/>
      <c r="H2013" s="3"/>
      <c r="I2013" s="3"/>
      <c r="J2013" s="3"/>
      <c r="K2013" s="3"/>
      <c r="L2013" s="3"/>
      <c r="M2013" s="3"/>
      <c r="N2013" s="3"/>
      <c r="O2013" s="3"/>
      <c r="P2013" s="3"/>
      <c r="Q2013" s="3"/>
      <c r="R2013" s="3"/>
      <c r="S2013" s="3"/>
      <c r="T2013" s="3"/>
      <c r="U2013" s="3"/>
      <c r="V2013" s="3"/>
      <c r="W2013" s="3"/>
      <c r="X2013" s="3"/>
      <c r="Y2013" s="3"/>
      <c r="Z2013" s="3"/>
      <c r="AA2013" s="3"/>
      <c r="AB2013" s="3"/>
      <c r="AC2013" s="3"/>
      <c r="AD2013" s="3"/>
      <c r="AE2013" s="3"/>
      <c r="AF2013" s="3"/>
      <c r="AG2013" s="3"/>
      <c r="AH2013" s="3"/>
      <c r="AI2013" s="3"/>
      <c r="AJ2013" s="3"/>
      <c r="AK2013" s="3"/>
      <c r="AL2013" s="3"/>
      <c r="AM2013" s="3"/>
      <c r="AN2013" s="3"/>
      <c r="AO2013" s="3"/>
      <c r="AP2013" s="3"/>
      <c r="AQ2013" s="3"/>
      <c r="AR2013" s="3"/>
      <c r="AS2013" s="3"/>
      <c r="AT2013" s="3"/>
      <c r="AU2013" s="3"/>
      <c r="AV2013" s="3"/>
      <c r="AW2013" s="3"/>
      <c r="AX2013" s="3"/>
      <c r="AY2013" s="3"/>
      <c r="AZ2013" s="3"/>
      <c r="BA2013" s="3"/>
      <c r="BB2013" s="3"/>
      <c r="BC2013" s="3"/>
      <c r="BD2013" s="3"/>
    </row>
    <row r="2014" spans="1:56" hidden="1">
      <c r="A2014" s="3"/>
      <c r="B2014" s="3"/>
      <c r="C2014" s="3"/>
      <c r="D2014" s="3"/>
      <c r="E2014" s="3"/>
      <c r="F2014" s="3"/>
      <c r="G2014" s="3"/>
      <c r="H2014" s="3"/>
      <c r="I2014" s="3"/>
      <c r="J2014" s="3"/>
      <c r="K2014" s="3"/>
      <c r="L2014" s="3"/>
      <c r="M2014" s="3"/>
      <c r="N2014" s="3"/>
      <c r="O2014" s="3"/>
      <c r="P2014" s="3"/>
      <c r="Q2014" s="3"/>
      <c r="R2014" s="3"/>
      <c r="S2014" s="3"/>
      <c r="T2014" s="3"/>
      <c r="U2014" s="3"/>
      <c r="V2014" s="3"/>
      <c r="W2014" s="3"/>
      <c r="X2014" s="3"/>
      <c r="Y2014" s="3"/>
      <c r="Z2014" s="3"/>
      <c r="AA2014" s="3"/>
      <c r="AB2014" s="3"/>
      <c r="AC2014" s="3"/>
      <c r="AD2014" s="3"/>
      <c r="AE2014" s="3"/>
      <c r="AF2014" s="3"/>
      <c r="AG2014" s="3"/>
      <c r="AH2014" s="3"/>
      <c r="AI2014" s="3"/>
      <c r="AJ2014" s="3"/>
      <c r="AK2014" s="3"/>
      <c r="AL2014" s="3"/>
      <c r="AM2014" s="3"/>
      <c r="AN2014" s="3"/>
      <c r="AO2014" s="3"/>
      <c r="AP2014" s="3"/>
      <c r="AQ2014" s="3"/>
      <c r="AR2014" s="3"/>
      <c r="AS2014" s="3"/>
      <c r="AT2014" s="3"/>
      <c r="AU2014" s="3"/>
      <c r="AV2014" s="3"/>
      <c r="AW2014" s="3"/>
      <c r="AX2014" s="3"/>
      <c r="AY2014" s="3"/>
      <c r="AZ2014" s="3"/>
      <c r="BA2014" s="3"/>
      <c r="BB2014" s="3"/>
      <c r="BC2014" s="3"/>
      <c r="BD2014" s="3"/>
    </row>
    <row r="2015" spans="1:56" hidden="1">
      <c r="A2015" s="3"/>
      <c r="B2015" s="3"/>
      <c r="C2015" s="3"/>
      <c r="D2015" s="3"/>
      <c r="E2015" s="3"/>
      <c r="F2015" s="3"/>
      <c r="G2015" s="3"/>
      <c r="H2015" s="3"/>
      <c r="I2015" s="3"/>
      <c r="J2015" s="3"/>
      <c r="K2015" s="3"/>
      <c r="L2015" s="3"/>
      <c r="M2015" s="3"/>
      <c r="N2015" s="3"/>
      <c r="O2015" s="3"/>
      <c r="P2015" s="3"/>
      <c r="Q2015" s="3"/>
      <c r="R2015" s="3"/>
      <c r="S2015" s="3"/>
      <c r="T2015" s="3"/>
      <c r="U2015" s="3"/>
      <c r="V2015" s="3"/>
      <c r="W2015" s="3"/>
      <c r="X2015" s="3"/>
      <c r="Y2015" s="3"/>
      <c r="Z2015" s="3"/>
      <c r="AA2015" s="3"/>
      <c r="AB2015" s="3"/>
      <c r="AC2015" s="3"/>
      <c r="AD2015" s="3"/>
      <c r="AE2015" s="3"/>
      <c r="AF2015" s="3"/>
      <c r="AG2015" s="3"/>
      <c r="AH2015" s="3"/>
      <c r="AI2015" s="3"/>
      <c r="AJ2015" s="3"/>
      <c r="AK2015" s="3"/>
      <c r="AL2015" s="3"/>
      <c r="AM2015" s="3"/>
      <c r="AN2015" s="3"/>
      <c r="AO2015" s="3"/>
      <c r="AP2015" s="3"/>
      <c r="AQ2015" s="3"/>
      <c r="AR2015" s="3"/>
      <c r="AS2015" s="3"/>
      <c r="AT2015" s="3"/>
      <c r="AU2015" s="3"/>
      <c r="AV2015" s="3"/>
      <c r="AW2015" s="3"/>
      <c r="AX2015" s="3"/>
      <c r="AY2015" s="3"/>
      <c r="AZ2015" s="3"/>
      <c r="BA2015" s="3"/>
      <c r="BB2015" s="3"/>
      <c r="BC2015" s="3"/>
      <c r="BD2015" s="3"/>
    </row>
    <row r="2016" spans="1:56" hidden="1">
      <c r="A2016" s="3"/>
      <c r="B2016" s="3"/>
      <c r="C2016" s="3"/>
      <c r="D2016" s="3"/>
      <c r="E2016" s="3"/>
      <c r="F2016" s="3"/>
      <c r="G2016" s="3"/>
      <c r="H2016" s="3"/>
      <c r="I2016" s="3"/>
      <c r="J2016" s="3"/>
      <c r="K2016" s="3"/>
      <c r="L2016" s="3"/>
      <c r="M2016" s="3"/>
      <c r="N2016" s="3"/>
      <c r="O2016" s="3"/>
      <c r="P2016" s="3"/>
      <c r="Q2016" s="3"/>
      <c r="R2016" s="3"/>
      <c r="S2016" s="3"/>
      <c r="T2016" s="3"/>
      <c r="U2016" s="3"/>
      <c r="V2016" s="3"/>
      <c r="W2016" s="3"/>
      <c r="X2016" s="3"/>
      <c r="Y2016" s="3"/>
      <c r="Z2016" s="3"/>
      <c r="AA2016" s="3"/>
      <c r="AB2016" s="3"/>
      <c r="AC2016" s="3"/>
      <c r="AD2016" s="3"/>
      <c r="AE2016" s="3"/>
      <c r="AF2016" s="3"/>
      <c r="AG2016" s="3"/>
      <c r="AH2016" s="3"/>
      <c r="AI2016" s="3"/>
      <c r="AJ2016" s="3"/>
      <c r="AK2016" s="3"/>
      <c r="AL2016" s="3"/>
      <c r="AM2016" s="3"/>
      <c r="AN2016" s="3"/>
      <c r="AO2016" s="3"/>
      <c r="AP2016" s="3"/>
      <c r="AQ2016" s="3"/>
      <c r="AR2016" s="3"/>
      <c r="AS2016" s="3"/>
      <c r="AT2016" s="3"/>
      <c r="AU2016" s="3"/>
      <c r="AV2016" s="3"/>
      <c r="AW2016" s="3"/>
      <c r="AX2016" s="3"/>
      <c r="AY2016" s="3"/>
      <c r="AZ2016" s="3"/>
      <c r="BA2016" s="3"/>
      <c r="BB2016" s="3"/>
      <c r="BC2016" s="3"/>
      <c r="BD2016" s="3"/>
    </row>
    <row r="2017" spans="1:56" hidden="1">
      <c r="A2017" s="3"/>
      <c r="B2017" s="3"/>
      <c r="C2017" s="3"/>
      <c r="D2017" s="3"/>
      <c r="E2017" s="3"/>
      <c r="F2017" s="3"/>
      <c r="G2017" s="3"/>
      <c r="H2017" s="3"/>
      <c r="I2017" s="3"/>
      <c r="J2017" s="3"/>
      <c r="K2017" s="3"/>
      <c r="L2017" s="3"/>
      <c r="M2017" s="3"/>
      <c r="N2017" s="3"/>
      <c r="O2017" s="3"/>
      <c r="P2017" s="3"/>
      <c r="Q2017" s="3"/>
      <c r="R2017" s="3"/>
      <c r="S2017" s="3"/>
      <c r="T2017" s="3"/>
      <c r="U2017" s="3"/>
      <c r="V2017" s="3"/>
      <c r="W2017" s="3"/>
      <c r="X2017" s="3"/>
      <c r="Y2017" s="3"/>
      <c r="Z2017" s="3"/>
      <c r="AA2017" s="3"/>
      <c r="AB2017" s="3"/>
      <c r="AC2017" s="3"/>
      <c r="AD2017" s="3"/>
      <c r="AE2017" s="3"/>
      <c r="AF2017" s="3"/>
      <c r="AG2017" s="3"/>
      <c r="AH2017" s="3"/>
      <c r="AI2017" s="3"/>
      <c r="AJ2017" s="3"/>
      <c r="AK2017" s="3"/>
      <c r="AL2017" s="3"/>
      <c r="AM2017" s="3"/>
      <c r="AN2017" s="3"/>
      <c r="AO2017" s="3"/>
      <c r="AP2017" s="3"/>
      <c r="AQ2017" s="3"/>
      <c r="AR2017" s="3"/>
      <c r="AS2017" s="3"/>
      <c r="AT2017" s="3"/>
      <c r="AU2017" s="3"/>
      <c r="AV2017" s="3"/>
      <c r="AW2017" s="3"/>
      <c r="AX2017" s="3"/>
      <c r="AY2017" s="3"/>
      <c r="AZ2017" s="3"/>
      <c r="BA2017" s="3"/>
      <c r="BB2017" s="3"/>
      <c r="BC2017" s="3"/>
      <c r="BD2017" s="3"/>
    </row>
    <row r="2018" spans="1:56" hidden="1">
      <c r="A2018" s="3"/>
      <c r="B2018" s="3"/>
      <c r="C2018" s="3"/>
      <c r="D2018" s="3"/>
      <c r="E2018" s="3"/>
      <c r="F2018" s="3"/>
      <c r="G2018" s="3"/>
      <c r="H2018" s="3"/>
      <c r="I2018" s="3"/>
      <c r="J2018" s="3"/>
      <c r="K2018" s="3"/>
      <c r="L2018" s="3"/>
      <c r="M2018" s="3"/>
      <c r="N2018" s="3"/>
      <c r="O2018" s="3"/>
      <c r="P2018" s="3"/>
      <c r="Q2018" s="3"/>
      <c r="R2018" s="3"/>
      <c r="S2018" s="3"/>
      <c r="T2018" s="3"/>
      <c r="U2018" s="3"/>
      <c r="V2018" s="3"/>
      <c r="W2018" s="3"/>
      <c r="X2018" s="3"/>
      <c r="Y2018" s="3"/>
      <c r="Z2018" s="3"/>
      <c r="AA2018" s="3"/>
      <c r="AB2018" s="3"/>
      <c r="AC2018" s="3"/>
      <c r="AD2018" s="3"/>
      <c r="AE2018" s="3"/>
      <c r="AF2018" s="3"/>
      <c r="AG2018" s="3"/>
      <c r="AH2018" s="3"/>
      <c r="AI2018" s="3"/>
      <c r="AJ2018" s="3"/>
      <c r="AK2018" s="3"/>
      <c r="AL2018" s="3"/>
      <c r="AM2018" s="3"/>
      <c r="AN2018" s="3"/>
      <c r="AO2018" s="3"/>
      <c r="AP2018" s="3"/>
      <c r="AQ2018" s="3"/>
      <c r="AR2018" s="3"/>
      <c r="AS2018" s="3"/>
      <c r="AT2018" s="3"/>
      <c r="AU2018" s="3"/>
      <c r="AV2018" s="3"/>
      <c r="AW2018" s="3"/>
      <c r="AX2018" s="3"/>
      <c r="AY2018" s="3"/>
      <c r="AZ2018" s="3"/>
      <c r="BA2018" s="3"/>
      <c r="BB2018" s="3"/>
      <c r="BC2018" s="3"/>
      <c r="BD2018" s="3"/>
    </row>
    <row r="2019" spans="1:56" hidden="1">
      <c r="A2019" s="3"/>
      <c r="B2019" s="3"/>
      <c r="C2019" s="3"/>
      <c r="D2019" s="3"/>
      <c r="E2019" s="3"/>
      <c r="F2019" s="3"/>
      <c r="G2019" s="3"/>
      <c r="H2019" s="3"/>
      <c r="I2019" s="3"/>
      <c r="J2019" s="3"/>
      <c r="K2019" s="3"/>
      <c r="L2019" s="3"/>
      <c r="M2019" s="3"/>
      <c r="N2019" s="3"/>
      <c r="O2019" s="3"/>
      <c r="P2019" s="3"/>
      <c r="Q2019" s="3"/>
      <c r="R2019" s="3"/>
      <c r="S2019" s="3"/>
      <c r="T2019" s="3"/>
      <c r="U2019" s="3"/>
      <c r="V2019" s="3"/>
      <c r="W2019" s="3"/>
      <c r="X2019" s="3"/>
      <c r="Y2019" s="3"/>
      <c r="Z2019" s="3"/>
      <c r="AA2019" s="3"/>
      <c r="AB2019" s="3"/>
      <c r="AC2019" s="3"/>
      <c r="AD2019" s="3"/>
      <c r="AE2019" s="3"/>
      <c r="AF2019" s="3"/>
      <c r="AG2019" s="3"/>
      <c r="AH2019" s="3"/>
      <c r="AI2019" s="3"/>
      <c r="AJ2019" s="3"/>
      <c r="AK2019" s="3"/>
      <c r="AL2019" s="3"/>
      <c r="AM2019" s="3"/>
      <c r="AN2019" s="3"/>
      <c r="AO2019" s="3"/>
      <c r="AP2019" s="3"/>
      <c r="AQ2019" s="3"/>
      <c r="AR2019" s="3"/>
      <c r="AS2019" s="3"/>
      <c r="AT2019" s="3"/>
      <c r="AU2019" s="3"/>
      <c r="AV2019" s="3"/>
      <c r="AW2019" s="3"/>
      <c r="AX2019" s="3"/>
      <c r="AY2019" s="3"/>
      <c r="AZ2019" s="3"/>
      <c r="BA2019" s="3"/>
      <c r="BB2019" s="3"/>
      <c r="BC2019" s="3"/>
      <c r="BD2019" s="3"/>
    </row>
    <row r="2020" spans="1:56" hidden="1">
      <c r="A2020" s="3"/>
      <c r="B2020" s="3"/>
      <c r="C2020" s="3"/>
      <c r="D2020" s="3"/>
      <c r="E2020" s="3"/>
      <c r="F2020" s="3"/>
      <c r="G2020" s="3"/>
      <c r="H2020" s="3"/>
      <c r="I2020" s="3"/>
      <c r="J2020" s="3"/>
      <c r="K2020" s="3"/>
      <c r="L2020" s="3"/>
      <c r="M2020" s="3"/>
      <c r="N2020" s="3"/>
      <c r="O2020" s="3"/>
      <c r="P2020" s="3"/>
      <c r="Q2020" s="3"/>
      <c r="R2020" s="3"/>
      <c r="S2020" s="3"/>
      <c r="T2020" s="3"/>
      <c r="U2020" s="3"/>
      <c r="V2020" s="3"/>
      <c r="W2020" s="3"/>
      <c r="X2020" s="3"/>
      <c r="Y2020" s="3"/>
      <c r="Z2020" s="3"/>
      <c r="AA2020" s="3"/>
      <c r="AB2020" s="3"/>
      <c r="AC2020" s="3"/>
      <c r="AD2020" s="3"/>
      <c r="AE2020" s="3"/>
      <c r="AF2020" s="3"/>
      <c r="AG2020" s="3"/>
      <c r="AH2020" s="3"/>
      <c r="AI2020" s="3"/>
      <c r="AJ2020" s="3"/>
      <c r="AK2020" s="3"/>
      <c r="AL2020" s="3"/>
      <c r="AM2020" s="3"/>
      <c r="AN2020" s="3"/>
      <c r="AO2020" s="3"/>
      <c r="AP2020" s="3"/>
      <c r="AQ2020" s="3"/>
      <c r="AR2020" s="3"/>
      <c r="AS2020" s="3"/>
      <c r="AT2020" s="3"/>
      <c r="AU2020" s="3"/>
      <c r="AV2020" s="3"/>
      <c r="AW2020" s="3"/>
      <c r="AX2020" s="3"/>
      <c r="AY2020" s="3"/>
      <c r="AZ2020" s="3"/>
      <c r="BA2020" s="3"/>
      <c r="BB2020" s="3"/>
      <c r="BC2020" s="3"/>
      <c r="BD2020" s="3"/>
    </row>
    <row r="2021" spans="1:56" hidden="1">
      <c r="A2021" s="3"/>
      <c r="B2021" s="3"/>
      <c r="C2021" s="3"/>
      <c r="D2021" s="3"/>
      <c r="E2021" s="3"/>
      <c r="F2021" s="3"/>
      <c r="G2021" s="3"/>
      <c r="H2021" s="3"/>
      <c r="I2021" s="3"/>
      <c r="J2021" s="3"/>
      <c r="K2021" s="3"/>
      <c r="L2021" s="3"/>
      <c r="M2021" s="3"/>
      <c r="N2021" s="3"/>
      <c r="O2021" s="3"/>
      <c r="P2021" s="3"/>
      <c r="Q2021" s="3"/>
      <c r="R2021" s="3"/>
      <c r="S2021" s="3"/>
      <c r="T2021" s="3"/>
      <c r="U2021" s="3"/>
      <c r="V2021" s="3"/>
      <c r="W2021" s="3"/>
      <c r="X2021" s="3"/>
      <c r="Y2021" s="3"/>
      <c r="Z2021" s="3"/>
      <c r="AA2021" s="3"/>
      <c r="AB2021" s="3"/>
      <c r="AC2021" s="3"/>
      <c r="AD2021" s="3"/>
      <c r="AE2021" s="3"/>
      <c r="AF2021" s="3"/>
      <c r="AG2021" s="3"/>
      <c r="AH2021" s="3"/>
      <c r="AI2021" s="3"/>
      <c r="AJ2021" s="3"/>
      <c r="AK2021" s="3"/>
      <c r="AL2021" s="3"/>
      <c r="AM2021" s="3"/>
      <c r="AN2021" s="3"/>
      <c r="AO2021" s="3"/>
      <c r="AP2021" s="3"/>
      <c r="AQ2021" s="3"/>
      <c r="AR2021" s="3"/>
      <c r="AS2021" s="3"/>
      <c r="AT2021" s="3"/>
      <c r="AU2021" s="3"/>
      <c r="AV2021" s="3"/>
      <c r="AW2021" s="3"/>
      <c r="AX2021" s="3"/>
      <c r="AY2021" s="3"/>
      <c r="AZ2021" s="3"/>
      <c r="BA2021" s="3"/>
      <c r="BB2021" s="3"/>
      <c r="BC2021" s="3"/>
      <c r="BD2021" s="3"/>
    </row>
    <row r="2022" spans="1:56" hidden="1">
      <c r="A2022" s="3"/>
      <c r="B2022" s="3"/>
      <c r="C2022" s="3"/>
      <c r="D2022" s="3"/>
      <c r="E2022" s="3"/>
      <c r="F2022" s="3"/>
      <c r="G2022" s="3"/>
      <c r="H2022" s="3"/>
      <c r="I2022" s="3"/>
      <c r="J2022" s="3"/>
      <c r="K2022" s="3"/>
      <c r="L2022" s="3"/>
      <c r="M2022" s="3"/>
      <c r="N2022" s="3"/>
      <c r="O2022" s="3"/>
      <c r="P2022" s="3"/>
      <c r="Q2022" s="3"/>
      <c r="R2022" s="3"/>
      <c r="S2022" s="3"/>
      <c r="T2022" s="3"/>
      <c r="U2022" s="3"/>
      <c r="V2022" s="3"/>
      <c r="W2022" s="3"/>
      <c r="X2022" s="3"/>
      <c r="Y2022" s="3"/>
      <c r="Z2022" s="3"/>
      <c r="AA2022" s="3"/>
      <c r="AB2022" s="3"/>
      <c r="AC2022" s="3"/>
      <c r="AD2022" s="3"/>
      <c r="AE2022" s="3"/>
      <c r="AF2022" s="3"/>
      <c r="AG2022" s="3"/>
      <c r="AH2022" s="3"/>
      <c r="AI2022" s="3"/>
      <c r="AJ2022" s="3"/>
      <c r="AK2022" s="3"/>
      <c r="AL2022" s="3"/>
      <c r="AM2022" s="3"/>
      <c r="AN2022" s="3"/>
      <c r="AO2022" s="3"/>
      <c r="AP2022" s="3"/>
      <c r="AQ2022" s="3"/>
      <c r="AR2022" s="3"/>
      <c r="AS2022" s="3"/>
      <c r="AT2022" s="3"/>
      <c r="AU2022" s="3"/>
      <c r="AV2022" s="3"/>
      <c r="AW2022" s="3"/>
      <c r="AX2022" s="3"/>
      <c r="AY2022" s="3"/>
      <c r="AZ2022" s="3"/>
      <c r="BA2022" s="3"/>
      <c r="BB2022" s="3"/>
      <c r="BC2022" s="3"/>
      <c r="BD2022" s="3"/>
    </row>
    <row r="2023" spans="1:56" hidden="1">
      <c r="A2023" s="3"/>
      <c r="B2023" s="3"/>
      <c r="C2023" s="3"/>
      <c r="D2023" s="3"/>
      <c r="E2023" s="3"/>
      <c r="F2023" s="3"/>
      <c r="G2023" s="3"/>
      <c r="H2023" s="3"/>
      <c r="I2023" s="3"/>
      <c r="J2023" s="3"/>
      <c r="K2023" s="3"/>
      <c r="L2023" s="3"/>
      <c r="M2023" s="3"/>
      <c r="N2023" s="3"/>
      <c r="O2023" s="3"/>
      <c r="P2023" s="3"/>
      <c r="Q2023" s="3"/>
      <c r="R2023" s="3"/>
      <c r="S2023" s="3"/>
      <c r="T2023" s="3"/>
      <c r="U2023" s="3"/>
      <c r="V2023" s="3"/>
      <c r="W2023" s="3"/>
      <c r="X2023" s="3"/>
      <c r="Y2023" s="3"/>
      <c r="Z2023" s="3"/>
      <c r="AA2023" s="3"/>
      <c r="AB2023" s="3"/>
      <c r="AC2023" s="3"/>
      <c r="AD2023" s="3"/>
      <c r="AE2023" s="3"/>
      <c r="AF2023" s="3"/>
      <c r="AG2023" s="3"/>
      <c r="AH2023" s="3"/>
      <c r="AI2023" s="3"/>
      <c r="AJ2023" s="3"/>
      <c r="AK2023" s="3"/>
      <c r="AL2023" s="3"/>
      <c r="AM2023" s="3"/>
      <c r="AN2023" s="3"/>
      <c r="AO2023" s="3"/>
      <c r="AP2023" s="3"/>
      <c r="AQ2023" s="3"/>
      <c r="AR2023" s="3"/>
      <c r="AS2023" s="3"/>
      <c r="AT2023" s="3"/>
      <c r="AU2023" s="3"/>
      <c r="AV2023" s="3"/>
      <c r="AW2023" s="3"/>
      <c r="AX2023" s="3"/>
      <c r="AY2023" s="3"/>
      <c r="AZ2023" s="3"/>
      <c r="BA2023" s="3"/>
      <c r="BB2023" s="3"/>
      <c r="BC2023" s="3"/>
      <c r="BD2023" s="3"/>
    </row>
    <row r="2024" spans="1:56" hidden="1">
      <c r="A2024" s="3"/>
      <c r="B2024" s="3"/>
      <c r="C2024" s="3"/>
      <c r="D2024" s="3"/>
      <c r="E2024" s="3"/>
      <c r="F2024" s="3"/>
      <c r="G2024" s="3"/>
      <c r="H2024" s="3"/>
      <c r="I2024" s="3"/>
      <c r="J2024" s="3"/>
      <c r="K2024" s="3"/>
      <c r="L2024" s="3"/>
      <c r="M2024" s="3"/>
      <c r="N2024" s="3"/>
      <c r="O2024" s="3"/>
      <c r="P2024" s="3"/>
      <c r="Q2024" s="3"/>
      <c r="R2024" s="3"/>
      <c r="S2024" s="3"/>
      <c r="T2024" s="3"/>
      <c r="U2024" s="3"/>
      <c r="V2024" s="3"/>
      <c r="W2024" s="3"/>
      <c r="X2024" s="3"/>
      <c r="Y2024" s="3"/>
      <c r="Z2024" s="3"/>
      <c r="AA2024" s="3"/>
      <c r="AB2024" s="3"/>
      <c r="AC2024" s="3"/>
      <c r="AD2024" s="3"/>
      <c r="AE2024" s="3"/>
      <c r="AF2024" s="3"/>
      <c r="AG2024" s="3"/>
      <c r="AH2024" s="3"/>
      <c r="AI2024" s="3"/>
      <c r="AJ2024" s="3"/>
      <c r="AK2024" s="3"/>
      <c r="AL2024" s="3"/>
      <c r="AM2024" s="3"/>
      <c r="AN2024" s="3"/>
      <c r="AO2024" s="3"/>
      <c r="AP2024" s="3"/>
      <c r="AQ2024" s="3"/>
      <c r="AR2024" s="3"/>
      <c r="AS2024" s="3"/>
      <c r="AT2024" s="3"/>
      <c r="AU2024" s="3"/>
      <c r="AV2024" s="3"/>
      <c r="AW2024" s="3"/>
      <c r="AX2024" s="3"/>
      <c r="AY2024" s="3"/>
      <c r="AZ2024" s="3"/>
      <c r="BA2024" s="3"/>
      <c r="BB2024" s="3"/>
      <c r="BC2024" s="3"/>
      <c r="BD2024" s="3"/>
    </row>
    <row r="2025" spans="1:56" hidden="1">
      <c r="A2025" s="3"/>
      <c r="B2025" s="3"/>
      <c r="C2025" s="3"/>
      <c r="D2025" s="3"/>
      <c r="E2025" s="3"/>
      <c r="F2025" s="3"/>
      <c r="G2025" s="3"/>
      <c r="H2025" s="3"/>
      <c r="I2025" s="3"/>
      <c r="J2025" s="3"/>
      <c r="K2025" s="3"/>
      <c r="L2025" s="3"/>
      <c r="M2025" s="3"/>
      <c r="N2025" s="3"/>
      <c r="O2025" s="3"/>
      <c r="P2025" s="3"/>
      <c r="Q2025" s="3"/>
      <c r="R2025" s="3"/>
      <c r="S2025" s="3"/>
      <c r="T2025" s="3"/>
      <c r="U2025" s="3"/>
      <c r="V2025" s="3"/>
      <c r="W2025" s="3"/>
      <c r="X2025" s="3"/>
      <c r="Y2025" s="3"/>
      <c r="Z2025" s="3"/>
      <c r="AA2025" s="3"/>
      <c r="AB2025" s="3"/>
      <c r="AC2025" s="3"/>
      <c r="AD2025" s="3"/>
      <c r="AE2025" s="3"/>
      <c r="AF2025" s="3"/>
      <c r="AG2025" s="3"/>
      <c r="AH2025" s="3"/>
      <c r="AI2025" s="3"/>
      <c r="AJ2025" s="3"/>
      <c r="AK2025" s="3"/>
      <c r="AL2025" s="3"/>
      <c r="AM2025" s="3"/>
      <c r="AN2025" s="3"/>
      <c r="AO2025" s="3"/>
      <c r="AP2025" s="3"/>
      <c r="AQ2025" s="3"/>
      <c r="AR2025" s="3"/>
      <c r="AS2025" s="3"/>
      <c r="AT2025" s="3"/>
      <c r="AU2025" s="3"/>
      <c r="AV2025" s="3"/>
      <c r="AW2025" s="3"/>
      <c r="AX2025" s="3"/>
      <c r="AY2025" s="3"/>
      <c r="AZ2025" s="3"/>
      <c r="BA2025" s="3"/>
      <c r="BB2025" s="3"/>
      <c r="BC2025" s="3"/>
      <c r="BD2025" s="3"/>
    </row>
    <row r="2026" spans="1:56" hidden="1">
      <c r="A2026" s="3"/>
      <c r="B2026" s="3"/>
      <c r="C2026" s="3"/>
      <c r="D2026" s="3"/>
      <c r="E2026" s="3"/>
      <c r="F2026" s="3"/>
      <c r="G2026" s="3"/>
      <c r="H2026" s="3"/>
      <c r="I2026" s="3"/>
      <c r="J2026" s="3"/>
      <c r="K2026" s="3"/>
      <c r="L2026" s="3"/>
      <c r="M2026" s="3"/>
      <c r="N2026" s="3"/>
      <c r="O2026" s="3"/>
      <c r="P2026" s="3"/>
      <c r="Q2026" s="3"/>
      <c r="R2026" s="3"/>
      <c r="S2026" s="3"/>
      <c r="T2026" s="3"/>
      <c r="U2026" s="3"/>
      <c r="V2026" s="3"/>
      <c r="W2026" s="3"/>
      <c r="X2026" s="3"/>
      <c r="Y2026" s="3"/>
      <c r="Z2026" s="3"/>
      <c r="AA2026" s="3"/>
      <c r="AB2026" s="3"/>
      <c r="AC2026" s="3"/>
      <c r="AD2026" s="3"/>
      <c r="AE2026" s="3"/>
      <c r="AF2026" s="3"/>
      <c r="AG2026" s="3"/>
      <c r="AH2026" s="3"/>
      <c r="AI2026" s="3"/>
      <c r="AJ2026" s="3"/>
      <c r="AK2026" s="3"/>
      <c r="AL2026" s="3"/>
      <c r="AM2026" s="3"/>
      <c r="AN2026" s="3"/>
      <c r="AO2026" s="3"/>
      <c r="AP2026" s="3"/>
      <c r="AQ2026" s="3"/>
      <c r="AR2026" s="3"/>
      <c r="AS2026" s="3"/>
      <c r="AT2026" s="3"/>
      <c r="AU2026" s="3"/>
      <c r="AV2026" s="3"/>
      <c r="AW2026" s="3"/>
      <c r="AX2026" s="3"/>
      <c r="AY2026" s="3"/>
      <c r="AZ2026" s="3"/>
      <c r="BA2026" s="3"/>
      <c r="BB2026" s="3"/>
      <c r="BC2026" s="3"/>
      <c r="BD2026" s="3"/>
    </row>
    <row r="2027" spans="1:56" hidden="1">
      <c r="A2027" s="3"/>
      <c r="B2027" s="3"/>
      <c r="C2027" s="3"/>
      <c r="D2027" s="3"/>
      <c r="E2027" s="3"/>
      <c r="F2027" s="3"/>
      <c r="G2027" s="3"/>
      <c r="H2027" s="3"/>
      <c r="I2027" s="3"/>
      <c r="J2027" s="3"/>
      <c r="K2027" s="3"/>
      <c r="L2027" s="3"/>
      <c r="M2027" s="3"/>
      <c r="N2027" s="3"/>
      <c r="O2027" s="3"/>
      <c r="P2027" s="3"/>
      <c r="Q2027" s="3"/>
      <c r="R2027" s="3"/>
      <c r="S2027" s="3"/>
      <c r="T2027" s="3"/>
      <c r="U2027" s="3"/>
      <c r="V2027" s="3"/>
      <c r="W2027" s="3"/>
      <c r="X2027" s="3"/>
      <c r="Y2027" s="3"/>
      <c r="Z2027" s="3"/>
      <c r="AA2027" s="3"/>
      <c r="AB2027" s="3"/>
      <c r="AC2027" s="3"/>
      <c r="AD2027" s="3"/>
      <c r="AE2027" s="3"/>
      <c r="AF2027" s="3"/>
      <c r="AG2027" s="3"/>
      <c r="AH2027" s="3"/>
      <c r="AI2027" s="3"/>
      <c r="AJ2027" s="3"/>
      <c r="AK2027" s="3"/>
      <c r="AL2027" s="3"/>
      <c r="AM2027" s="3"/>
      <c r="AN2027" s="3"/>
      <c r="AO2027" s="3"/>
      <c r="AP2027" s="3"/>
      <c r="AQ2027" s="3"/>
      <c r="AR2027" s="3"/>
      <c r="AS2027" s="3"/>
      <c r="AT2027" s="3"/>
      <c r="AU2027" s="3"/>
      <c r="AV2027" s="3"/>
      <c r="AW2027" s="3"/>
      <c r="AX2027" s="3"/>
      <c r="AY2027" s="3"/>
      <c r="AZ2027" s="3"/>
      <c r="BA2027" s="3"/>
      <c r="BB2027" s="3"/>
      <c r="BC2027" s="3"/>
      <c r="BD2027" s="3"/>
    </row>
    <row r="2028" spans="1:56" hidden="1">
      <c r="A2028" s="3"/>
      <c r="B2028" s="3"/>
      <c r="C2028" s="3"/>
      <c r="D2028" s="3"/>
      <c r="E2028" s="3"/>
      <c r="F2028" s="3"/>
      <c r="G2028" s="3"/>
      <c r="H2028" s="3"/>
      <c r="I2028" s="3"/>
      <c r="J2028" s="3"/>
      <c r="K2028" s="3"/>
      <c r="L2028" s="3"/>
      <c r="M2028" s="3"/>
      <c r="N2028" s="3"/>
      <c r="O2028" s="3"/>
      <c r="P2028" s="3"/>
      <c r="Q2028" s="3"/>
      <c r="R2028" s="3"/>
      <c r="S2028" s="3"/>
      <c r="T2028" s="3"/>
      <c r="U2028" s="3"/>
      <c r="V2028" s="3"/>
      <c r="W2028" s="3"/>
      <c r="X2028" s="3"/>
      <c r="Y2028" s="3"/>
      <c r="Z2028" s="3"/>
      <c r="AA2028" s="3"/>
      <c r="AB2028" s="3"/>
      <c r="AC2028" s="3"/>
      <c r="AD2028" s="3"/>
      <c r="AE2028" s="3"/>
      <c r="AF2028" s="3"/>
      <c r="AG2028" s="3"/>
      <c r="AH2028" s="3"/>
      <c r="AI2028" s="3"/>
      <c r="AJ2028" s="3"/>
      <c r="AK2028" s="3"/>
      <c r="AL2028" s="3"/>
      <c r="AM2028" s="3"/>
      <c r="AN2028" s="3"/>
      <c r="AO2028" s="3"/>
      <c r="AP2028" s="3"/>
      <c r="AQ2028" s="3"/>
      <c r="AR2028" s="3"/>
      <c r="AS2028" s="3"/>
      <c r="AT2028" s="3"/>
      <c r="AU2028" s="3"/>
      <c r="AV2028" s="3"/>
      <c r="AW2028" s="3"/>
      <c r="AX2028" s="3"/>
      <c r="AY2028" s="3"/>
      <c r="AZ2028" s="3"/>
      <c r="BA2028" s="3"/>
      <c r="BB2028" s="3"/>
      <c r="BC2028" s="3"/>
      <c r="BD2028" s="3"/>
    </row>
    <row r="2029" spans="1:56" hidden="1">
      <c r="A2029" s="3"/>
      <c r="B2029" s="3"/>
      <c r="C2029" s="3"/>
      <c r="D2029" s="3"/>
      <c r="E2029" s="3"/>
      <c r="F2029" s="3"/>
      <c r="G2029" s="3"/>
      <c r="H2029" s="3"/>
      <c r="I2029" s="3"/>
      <c r="J2029" s="3"/>
      <c r="K2029" s="3"/>
      <c r="L2029" s="3"/>
      <c r="M2029" s="3"/>
      <c r="N2029" s="3"/>
      <c r="O2029" s="3"/>
      <c r="P2029" s="3"/>
      <c r="Q2029" s="3"/>
      <c r="R2029" s="3"/>
      <c r="S2029" s="3"/>
      <c r="T2029" s="3"/>
      <c r="U2029" s="3"/>
      <c r="V2029" s="3"/>
      <c r="W2029" s="3"/>
      <c r="X2029" s="3"/>
      <c r="Y2029" s="3"/>
      <c r="Z2029" s="3"/>
      <c r="AA2029" s="3"/>
      <c r="AB2029" s="3"/>
      <c r="AC2029" s="3"/>
      <c r="AD2029" s="3"/>
      <c r="AE2029" s="3"/>
      <c r="AF2029" s="3"/>
      <c r="AG2029" s="3"/>
      <c r="AH2029" s="3"/>
      <c r="AI2029" s="3"/>
      <c r="AJ2029" s="3"/>
      <c r="AK2029" s="3"/>
      <c r="AL2029" s="3"/>
      <c r="AM2029" s="3"/>
      <c r="AN2029" s="3"/>
      <c r="AO2029" s="3"/>
      <c r="AP2029" s="3"/>
      <c r="AQ2029" s="3"/>
      <c r="AR2029" s="3"/>
      <c r="AS2029" s="3"/>
      <c r="AT2029" s="3"/>
      <c r="AU2029" s="3"/>
      <c r="AV2029" s="3"/>
      <c r="AW2029" s="3"/>
      <c r="AX2029" s="3"/>
      <c r="AY2029" s="3"/>
      <c r="AZ2029" s="3"/>
      <c r="BA2029" s="3"/>
      <c r="BB2029" s="3"/>
      <c r="BC2029" s="3"/>
      <c r="BD2029" s="3"/>
    </row>
    <row r="2030" spans="1:56" hidden="1">
      <c r="A2030" s="3"/>
      <c r="B2030" s="3"/>
      <c r="C2030" s="3"/>
      <c r="D2030" s="3"/>
      <c r="E2030" s="3"/>
      <c r="F2030" s="3"/>
      <c r="G2030" s="3"/>
      <c r="H2030" s="3"/>
      <c r="I2030" s="3"/>
      <c r="J2030" s="3"/>
      <c r="K2030" s="3"/>
      <c r="L2030" s="3"/>
      <c r="M2030" s="3"/>
      <c r="N2030" s="3"/>
      <c r="O2030" s="3"/>
      <c r="P2030" s="3"/>
      <c r="Q2030" s="3"/>
      <c r="R2030" s="3"/>
      <c r="S2030" s="3"/>
      <c r="T2030" s="3"/>
      <c r="U2030" s="3"/>
      <c r="V2030" s="3"/>
      <c r="W2030" s="3"/>
      <c r="X2030" s="3"/>
      <c r="Y2030" s="3"/>
      <c r="Z2030" s="3"/>
      <c r="AA2030" s="3"/>
      <c r="AB2030" s="3"/>
      <c r="AC2030" s="3"/>
      <c r="AD2030" s="3"/>
      <c r="AE2030" s="3"/>
      <c r="AF2030" s="3"/>
      <c r="AG2030" s="3"/>
      <c r="AH2030" s="3"/>
      <c r="AI2030" s="3"/>
      <c r="AJ2030" s="3"/>
      <c r="AK2030" s="3"/>
      <c r="AL2030" s="3"/>
      <c r="AM2030" s="3"/>
      <c r="AN2030" s="3"/>
      <c r="AO2030" s="3"/>
      <c r="AP2030" s="3"/>
      <c r="AQ2030" s="3"/>
      <c r="AR2030" s="3"/>
      <c r="AS2030" s="3"/>
      <c r="AT2030" s="3"/>
      <c r="AU2030" s="3"/>
      <c r="AV2030" s="3"/>
      <c r="AW2030" s="3"/>
      <c r="AX2030" s="3"/>
      <c r="AY2030" s="3"/>
      <c r="AZ2030" s="3"/>
      <c r="BA2030" s="3"/>
      <c r="BB2030" s="3"/>
      <c r="BC2030" s="3"/>
      <c r="BD2030" s="3"/>
    </row>
    <row r="2031" spans="1:56" hidden="1">
      <c r="A2031" s="3"/>
      <c r="B2031" s="3"/>
      <c r="C2031" s="3"/>
      <c r="D2031" s="3"/>
      <c r="E2031" s="3"/>
      <c r="F2031" s="3"/>
      <c r="G2031" s="3"/>
      <c r="H2031" s="3"/>
      <c r="I2031" s="3"/>
      <c r="J2031" s="3"/>
      <c r="K2031" s="3"/>
      <c r="L2031" s="3"/>
      <c r="M2031" s="3"/>
      <c r="N2031" s="3"/>
      <c r="O2031" s="3"/>
      <c r="P2031" s="3"/>
      <c r="Q2031" s="3"/>
      <c r="R2031" s="3"/>
      <c r="S2031" s="3"/>
      <c r="T2031" s="3"/>
      <c r="U2031" s="3"/>
      <c r="V2031" s="3"/>
      <c r="W2031" s="3"/>
      <c r="X2031" s="3"/>
      <c r="Y2031" s="3"/>
      <c r="Z2031" s="3"/>
      <c r="AA2031" s="3"/>
      <c r="AB2031" s="3"/>
      <c r="AC2031" s="3"/>
      <c r="AD2031" s="3"/>
      <c r="AE2031" s="3"/>
      <c r="AF2031" s="3"/>
      <c r="AG2031" s="3"/>
      <c r="AH2031" s="3"/>
      <c r="AI2031" s="3"/>
      <c r="AJ2031" s="3"/>
      <c r="AK2031" s="3"/>
      <c r="AL2031" s="3"/>
      <c r="AM2031" s="3"/>
      <c r="AN2031" s="3"/>
      <c r="AO2031" s="3"/>
      <c r="AP2031" s="3"/>
      <c r="AQ2031" s="3"/>
      <c r="AR2031" s="3"/>
      <c r="AS2031" s="3"/>
      <c r="AT2031" s="3"/>
      <c r="AU2031" s="3"/>
      <c r="AV2031" s="3"/>
      <c r="AW2031" s="3"/>
      <c r="AX2031" s="3"/>
      <c r="AY2031" s="3"/>
      <c r="AZ2031" s="3"/>
      <c r="BA2031" s="3"/>
      <c r="BB2031" s="3"/>
      <c r="BC2031" s="3"/>
      <c r="BD2031" s="3"/>
    </row>
    <row r="2032" spans="1:56" hidden="1">
      <c r="A2032" s="3"/>
      <c r="B2032" s="3"/>
      <c r="C2032" s="3"/>
      <c r="D2032" s="3"/>
      <c r="E2032" s="3"/>
      <c r="F2032" s="3"/>
      <c r="G2032" s="3"/>
      <c r="H2032" s="3"/>
      <c r="I2032" s="3"/>
      <c r="J2032" s="3"/>
      <c r="K2032" s="3"/>
      <c r="L2032" s="3"/>
      <c r="M2032" s="3"/>
      <c r="N2032" s="3"/>
      <c r="O2032" s="3"/>
      <c r="P2032" s="3"/>
      <c r="Q2032" s="3"/>
      <c r="R2032" s="3"/>
      <c r="S2032" s="3"/>
      <c r="T2032" s="3"/>
      <c r="U2032" s="3"/>
      <c r="V2032" s="3"/>
      <c r="W2032" s="3"/>
      <c r="X2032" s="3"/>
      <c r="Y2032" s="3"/>
      <c r="Z2032" s="3"/>
      <c r="AA2032" s="3"/>
      <c r="AB2032" s="3"/>
      <c r="AC2032" s="3"/>
      <c r="AD2032" s="3"/>
      <c r="AE2032" s="3"/>
      <c r="AF2032" s="3"/>
      <c r="AG2032" s="3"/>
      <c r="AH2032" s="3"/>
      <c r="AI2032" s="3"/>
      <c r="AJ2032" s="3"/>
      <c r="AK2032" s="3"/>
      <c r="AL2032" s="3"/>
      <c r="AM2032" s="3"/>
      <c r="AN2032" s="3"/>
      <c r="AO2032" s="3"/>
      <c r="AP2032" s="3"/>
      <c r="AQ2032" s="3"/>
      <c r="AR2032" s="3"/>
      <c r="AS2032" s="3"/>
      <c r="AT2032" s="3"/>
      <c r="AU2032" s="3"/>
      <c r="AV2032" s="3"/>
      <c r="AW2032" s="3"/>
      <c r="AX2032" s="3"/>
      <c r="AY2032" s="3"/>
      <c r="AZ2032" s="3"/>
      <c r="BA2032" s="3"/>
      <c r="BB2032" s="3"/>
      <c r="BC2032" s="3"/>
      <c r="BD2032" s="3"/>
    </row>
    <row r="2033" spans="1:56" hidden="1">
      <c r="A2033" s="3"/>
      <c r="B2033" s="3"/>
      <c r="C2033" s="3"/>
      <c r="D2033" s="3"/>
      <c r="E2033" s="3"/>
      <c r="F2033" s="3"/>
      <c r="G2033" s="3"/>
      <c r="H2033" s="3"/>
      <c r="I2033" s="3"/>
      <c r="J2033" s="3"/>
      <c r="K2033" s="3"/>
      <c r="L2033" s="3"/>
      <c r="M2033" s="3"/>
      <c r="N2033" s="3"/>
      <c r="O2033" s="3"/>
      <c r="P2033" s="3"/>
      <c r="Q2033" s="3"/>
      <c r="R2033" s="3"/>
      <c r="S2033" s="3"/>
      <c r="T2033" s="3"/>
      <c r="U2033" s="3"/>
      <c r="V2033" s="3"/>
      <c r="W2033" s="3"/>
      <c r="X2033" s="3"/>
      <c r="Y2033" s="3"/>
      <c r="Z2033" s="3"/>
      <c r="AA2033" s="3"/>
      <c r="AB2033" s="3"/>
      <c r="AC2033" s="3"/>
      <c r="AD2033" s="3"/>
      <c r="AE2033" s="3"/>
      <c r="AF2033" s="3"/>
      <c r="AG2033" s="3"/>
      <c r="AH2033" s="3"/>
      <c r="AI2033" s="3"/>
      <c r="AJ2033" s="3"/>
      <c r="AK2033" s="3"/>
      <c r="AL2033" s="3"/>
      <c r="AM2033" s="3"/>
      <c r="AN2033" s="3"/>
      <c r="AO2033" s="3"/>
      <c r="AP2033" s="3"/>
      <c r="AQ2033" s="3"/>
      <c r="AR2033" s="3"/>
      <c r="AS2033" s="3"/>
      <c r="AT2033" s="3"/>
      <c r="AU2033" s="3"/>
      <c r="AV2033" s="3"/>
      <c r="AW2033" s="3"/>
      <c r="AX2033" s="3"/>
      <c r="AY2033" s="3"/>
      <c r="AZ2033" s="3"/>
      <c r="BA2033" s="3"/>
      <c r="BB2033" s="3"/>
      <c r="BC2033" s="3"/>
      <c r="BD2033" s="3"/>
    </row>
    <row r="2034" spans="1:56" hidden="1">
      <c r="A2034" s="3"/>
      <c r="B2034" s="3"/>
      <c r="C2034" s="3"/>
      <c r="D2034" s="3"/>
      <c r="E2034" s="3"/>
      <c r="F2034" s="3"/>
      <c r="G2034" s="3"/>
      <c r="H2034" s="3"/>
      <c r="I2034" s="3"/>
      <c r="J2034" s="3"/>
      <c r="K2034" s="3"/>
      <c r="L2034" s="3"/>
      <c r="M2034" s="3"/>
      <c r="N2034" s="3"/>
      <c r="O2034" s="3"/>
      <c r="P2034" s="3"/>
      <c r="Q2034" s="3"/>
      <c r="R2034" s="3"/>
      <c r="S2034" s="3"/>
      <c r="T2034" s="3"/>
      <c r="U2034" s="3"/>
      <c r="V2034" s="3"/>
      <c r="W2034" s="3"/>
      <c r="X2034" s="3"/>
      <c r="Y2034" s="3"/>
      <c r="Z2034" s="3"/>
      <c r="AA2034" s="3"/>
      <c r="AB2034" s="3"/>
      <c r="AC2034" s="3"/>
      <c r="AD2034" s="3"/>
      <c r="AE2034" s="3"/>
      <c r="AF2034" s="3"/>
      <c r="AG2034" s="3"/>
      <c r="AH2034" s="3"/>
      <c r="AI2034" s="3"/>
      <c r="AJ2034" s="3"/>
      <c r="AK2034" s="3"/>
      <c r="AL2034" s="3"/>
      <c r="AM2034" s="3"/>
      <c r="AN2034" s="3"/>
      <c r="AO2034" s="3"/>
      <c r="AP2034" s="3"/>
      <c r="AQ2034" s="3"/>
      <c r="AR2034" s="3"/>
      <c r="AS2034" s="3"/>
      <c r="AT2034" s="3"/>
      <c r="AU2034" s="3"/>
      <c r="AV2034" s="3"/>
      <c r="AW2034" s="3"/>
      <c r="AX2034" s="3"/>
      <c r="AY2034" s="3"/>
      <c r="AZ2034" s="3"/>
      <c r="BA2034" s="3"/>
      <c r="BB2034" s="3"/>
      <c r="BC2034" s="3"/>
      <c r="BD2034" s="3"/>
    </row>
    <row r="2035" spans="1:56" hidden="1">
      <c r="A2035" s="3"/>
      <c r="B2035" s="3"/>
      <c r="C2035" s="3"/>
      <c r="D2035" s="3"/>
      <c r="E2035" s="3"/>
      <c r="F2035" s="3"/>
      <c r="G2035" s="3"/>
      <c r="H2035" s="3"/>
      <c r="I2035" s="3"/>
      <c r="J2035" s="3"/>
      <c r="K2035" s="3"/>
      <c r="L2035" s="3"/>
      <c r="M2035" s="3"/>
      <c r="N2035" s="3"/>
      <c r="O2035" s="3"/>
      <c r="P2035" s="3"/>
      <c r="Q2035" s="3"/>
      <c r="R2035" s="3"/>
      <c r="S2035" s="3"/>
      <c r="T2035" s="3"/>
      <c r="U2035" s="3"/>
      <c r="V2035" s="3"/>
      <c r="W2035" s="3"/>
      <c r="X2035" s="3"/>
      <c r="Y2035" s="3"/>
      <c r="Z2035" s="3"/>
      <c r="AA2035" s="3"/>
      <c r="AB2035" s="3"/>
      <c r="AC2035" s="3"/>
      <c r="AD2035" s="3"/>
      <c r="AE2035" s="3"/>
      <c r="AF2035" s="3"/>
      <c r="AG2035" s="3"/>
      <c r="AH2035" s="3"/>
      <c r="AI2035" s="3"/>
      <c r="AJ2035" s="3"/>
      <c r="AK2035" s="3"/>
      <c r="AL2035" s="3"/>
      <c r="AM2035" s="3"/>
      <c r="AN2035" s="3"/>
      <c r="AO2035" s="3"/>
      <c r="AP2035" s="3"/>
      <c r="AQ2035" s="3"/>
      <c r="AR2035" s="3"/>
      <c r="AS2035" s="3"/>
      <c r="AT2035" s="3"/>
      <c r="AU2035" s="3"/>
      <c r="AV2035" s="3"/>
      <c r="AW2035" s="3"/>
      <c r="AX2035" s="3"/>
      <c r="AY2035" s="3"/>
      <c r="AZ2035" s="3"/>
      <c r="BA2035" s="3"/>
      <c r="BB2035" s="3"/>
      <c r="BC2035" s="3"/>
      <c r="BD2035" s="3"/>
    </row>
    <row r="2036" spans="1:56" hidden="1">
      <c r="A2036" s="3"/>
      <c r="B2036" s="3"/>
      <c r="C2036" s="3"/>
      <c r="D2036" s="3"/>
      <c r="E2036" s="3"/>
      <c r="F2036" s="3"/>
      <c r="G2036" s="3"/>
      <c r="H2036" s="3"/>
      <c r="I2036" s="3"/>
      <c r="J2036" s="3"/>
      <c r="K2036" s="3"/>
      <c r="L2036" s="3"/>
      <c r="M2036" s="3"/>
      <c r="N2036" s="3"/>
      <c r="O2036" s="3"/>
      <c r="P2036" s="3"/>
      <c r="Q2036" s="3"/>
      <c r="R2036" s="3"/>
      <c r="S2036" s="3"/>
      <c r="T2036" s="3"/>
      <c r="U2036" s="3"/>
      <c r="V2036" s="3"/>
      <c r="W2036" s="3"/>
      <c r="X2036" s="3"/>
      <c r="Y2036" s="3"/>
      <c r="Z2036" s="3"/>
      <c r="AA2036" s="3"/>
      <c r="AB2036" s="3"/>
      <c r="AC2036" s="3"/>
      <c r="AD2036" s="3"/>
      <c r="AE2036" s="3"/>
      <c r="AF2036" s="3"/>
      <c r="AG2036" s="3"/>
      <c r="AH2036" s="3"/>
      <c r="AI2036" s="3"/>
      <c r="AJ2036" s="3"/>
      <c r="AK2036" s="3"/>
      <c r="AL2036" s="3"/>
      <c r="AM2036" s="3"/>
      <c r="AN2036" s="3"/>
      <c r="AO2036" s="3"/>
      <c r="AP2036" s="3"/>
      <c r="AQ2036" s="3"/>
      <c r="AR2036" s="3"/>
      <c r="AS2036" s="3"/>
      <c r="AT2036" s="3"/>
      <c r="AU2036" s="3"/>
      <c r="AV2036" s="3"/>
      <c r="AW2036" s="3"/>
      <c r="AX2036" s="3"/>
      <c r="AY2036" s="3"/>
      <c r="AZ2036" s="3"/>
      <c r="BA2036" s="3"/>
      <c r="BB2036" s="3"/>
      <c r="BC2036" s="3"/>
      <c r="BD2036" s="3"/>
    </row>
    <row r="2037" spans="1:56" hidden="1">
      <c r="A2037" s="3"/>
      <c r="B2037" s="3"/>
      <c r="C2037" s="3"/>
      <c r="D2037" s="3"/>
      <c r="E2037" s="3"/>
      <c r="F2037" s="3"/>
      <c r="G2037" s="3"/>
      <c r="H2037" s="3"/>
      <c r="I2037" s="3"/>
      <c r="J2037" s="3"/>
      <c r="K2037" s="3"/>
      <c r="L2037" s="3"/>
      <c r="M2037" s="3"/>
      <c r="N2037" s="3"/>
      <c r="O2037" s="3"/>
      <c r="P2037" s="3"/>
      <c r="Q2037" s="3"/>
      <c r="R2037" s="3"/>
      <c r="S2037" s="3"/>
      <c r="T2037" s="3"/>
      <c r="U2037" s="3"/>
      <c r="V2037" s="3"/>
      <c r="W2037" s="3"/>
      <c r="X2037" s="3"/>
      <c r="Y2037" s="3"/>
      <c r="Z2037" s="3"/>
      <c r="AA2037" s="3"/>
      <c r="AB2037" s="3"/>
      <c r="AC2037" s="3"/>
      <c r="AD2037" s="3"/>
      <c r="AE2037" s="3"/>
      <c r="AF2037" s="3"/>
      <c r="AG2037" s="3"/>
      <c r="AH2037" s="3"/>
      <c r="AI2037" s="3"/>
      <c r="AJ2037" s="3"/>
      <c r="AK2037" s="3"/>
      <c r="AL2037" s="3"/>
      <c r="AM2037" s="3"/>
      <c r="AN2037" s="3"/>
      <c r="AO2037" s="3"/>
      <c r="AP2037" s="3"/>
      <c r="AQ2037" s="3"/>
      <c r="AR2037" s="3"/>
      <c r="AS2037" s="3"/>
      <c r="AT2037" s="3"/>
      <c r="AU2037" s="3"/>
      <c r="AV2037" s="3"/>
      <c r="AW2037" s="3"/>
      <c r="AX2037" s="3"/>
      <c r="AY2037" s="3"/>
      <c r="AZ2037" s="3"/>
      <c r="BA2037" s="3"/>
      <c r="BB2037" s="3"/>
      <c r="BC2037" s="3"/>
      <c r="BD2037" s="3"/>
    </row>
    <row r="2038" spans="1:56" hidden="1">
      <c r="A2038" s="3"/>
      <c r="B2038" s="3"/>
      <c r="C2038" s="3"/>
      <c r="D2038" s="3"/>
      <c r="E2038" s="3"/>
      <c r="F2038" s="3"/>
      <c r="G2038" s="3"/>
      <c r="H2038" s="3"/>
      <c r="I2038" s="3"/>
      <c r="J2038" s="3"/>
      <c r="K2038" s="3"/>
      <c r="L2038" s="3"/>
      <c r="M2038" s="3"/>
      <c r="N2038" s="3"/>
      <c r="O2038" s="3"/>
      <c r="P2038" s="3"/>
      <c r="Q2038" s="3"/>
      <c r="R2038" s="3"/>
      <c r="S2038" s="3"/>
      <c r="T2038" s="3"/>
      <c r="U2038" s="3"/>
      <c r="V2038" s="3"/>
      <c r="W2038" s="3"/>
      <c r="X2038" s="3"/>
      <c r="Y2038" s="3"/>
      <c r="Z2038" s="3"/>
      <c r="AA2038" s="3"/>
      <c r="AB2038" s="3"/>
      <c r="AC2038" s="3"/>
      <c r="AD2038" s="3"/>
      <c r="AE2038" s="3"/>
      <c r="AF2038" s="3"/>
      <c r="AG2038" s="3"/>
      <c r="AH2038" s="3"/>
      <c r="AI2038" s="3"/>
      <c r="AJ2038" s="3"/>
      <c r="AK2038" s="3"/>
      <c r="AL2038" s="3"/>
      <c r="AM2038" s="3"/>
      <c r="AN2038" s="3"/>
      <c r="AO2038" s="3"/>
      <c r="AP2038" s="3"/>
      <c r="AQ2038" s="3"/>
      <c r="AR2038" s="3"/>
      <c r="AS2038" s="3"/>
      <c r="AT2038" s="3"/>
      <c r="AU2038" s="3"/>
      <c r="AV2038" s="3"/>
      <c r="AW2038" s="3"/>
      <c r="AX2038" s="3"/>
      <c r="AY2038" s="3"/>
      <c r="AZ2038" s="3"/>
      <c r="BA2038" s="3"/>
      <c r="BB2038" s="3"/>
      <c r="BC2038" s="3"/>
      <c r="BD2038" s="3"/>
    </row>
    <row r="2039" spans="1:56" hidden="1">
      <c r="A2039" s="3"/>
      <c r="B2039" s="3"/>
      <c r="C2039" s="3"/>
      <c r="D2039" s="3"/>
      <c r="E2039" s="3"/>
      <c r="F2039" s="3"/>
      <c r="G2039" s="3"/>
      <c r="H2039" s="3"/>
      <c r="I2039" s="3"/>
      <c r="J2039" s="3"/>
      <c r="K2039" s="3"/>
      <c r="L2039" s="3"/>
      <c r="M2039" s="3"/>
      <c r="N2039" s="3"/>
      <c r="O2039" s="3"/>
      <c r="P2039" s="3"/>
      <c r="Q2039" s="3"/>
      <c r="R2039" s="3"/>
      <c r="S2039" s="3"/>
      <c r="T2039" s="3"/>
      <c r="U2039" s="3"/>
      <c r="V2039" s="3"/>
      <c r="W2039" s="3"/>
      <c r="X2039" s="3"/>
      <c r="Y2039" s="3"/>
      <c r="Z2039" s="3"/>
      <c r="AA2039" s="3"/>
      <c r="AB2039" s="3"/>
      <c r="AC2039" s="3"/>
      <c r="AD2039" s="3"/>
      <c r="AE2039" s="3"/>
      <c r="AF2039" s="3"/>
      <c r="AG2039" s="3"/>
      <c r="AH2039" s="3"/>
      <c r="AI2039" s="3"/>
      <c r="AJ2039" s="3"/>
      <c r="AK2039" s="3"/>
      <c r="AL2039" s="3"/>
      <c r="AM2039" s="3"/>
      <c r="AN2039" s="3"/>
      <c r="AO2039" s="3"/>
      <c r="AP2039" s="3"/>
      <c r="AQ2039" s="3"/>
      <c r="AR2039" s="3"/>
      <c r="AS2039" s="3"/>
      <c r="AT2039" s="3"/>
      <c r="AU2039" s="3"/>
      <c r="AV2039" s="3"/>
      <c r="AW2039" s="3"/>
      <c r="AX2039" s="3"/>
      <c r="AY2039" s="3"/>
      <c r="AZ2039" s="3"/>
      <c r="BA2039" s="3"/>
      <c r="BB2039" s="3"/>
      <c r="BC2039" s="3"/>
      <c r="BD2039" s="3"/>
    </row>
    <row r="2040" spans="1:56" hidden="1">
      <c r="A2040" s="3"/>
      <c r="B2040" s="3"/>
      <c r="C2040" s="3"/>
      <c r="D2040" s="3"/>
      <c r="E2040" s="3"/>
      <c r="F2040" s="3"/>
      <c r="G2040" s="3"/>
      <c r="H2040" s="3"/>
      <c r="I2040" s="3"/>
      <c r="J2040" s="3"/>
      <c r="K2040" s="3"/>
      <c r="L2040" s="3"/>
      <c r="M2040" s="3"/>
      <c r="N2040" s="3"/>
      <c r="O2040" s="3"/>
      <c r="P2040" s="3"/>
      <c r="Q2040" s="3"/>
      <c r="R2040" s="3"/>
      <c r="S2040" s="3"/>
      <c r="T2040" s="3"/>
      <c r="U2040" s="3"/>
      <c r="V2040" s="3"/>
      <c r="W2040" s="3"/>
      <c r="X2040" s="3"/>
      <c r="Y2040" s="3"/>
      <c r="Z2040" s="3"/>
      <c r="AA2040" s="3"/>
      <c r="AB2040" s="3"/>
      <c r="AC2040" s="3"/>
      <c r="AD2040" s="3"/>
      <c r="AE2040" s="3"/>
      <c r="AF2040" s="3"/>
      <c r="AG2040" s="3"/>
      <c r="AH2040" s="3"/>
      <c r="AI2040" s="3"/>
      <c r="AJ2040" s="3"/>
      <c r="AK2040" s="3"/>
      <c r="AL2040" s="3"/>
      <c r="AM2040" s="3"/>
      <c r="AN2040" s="3"/>
      <c r="AO2040" s="3"/>
      <c r="AP2040" s="3"/>
      <c r="AQ2040" s="3"/>
      <c r="AR2040" s="3"/>
      <c r="AS2040" s="3"/>
      <c r="AT2040" s="3"/>
      <c r="AU2040" s="3"/>
      <c r="AV2040" s="3"/>
      <c r="AW2040" s="3"/>
      <c r="AX2040" s="3"/>
      <c r="AY2040" s="3"/>
      <c r="AZ2040" s="3"/>
      <c r="BA2040" s="3"/>
      <c r="BB2040" s="3"/>
      <c r="BC2040" s="3"/>
      <c r="BD2040" s="3"/>
    </row>
    <row r="2041" spans="1:56" hidden="1">
      <c r="A2041" s="3"/>
      <c r="B2041" s="3"/>
      <c r="C2041" s="3"/>
      <c r="D2041" s="3"/>
      <c r="E2041" s="3"/>
      <c r="F2041" s="3"/>
      <c r="G2041" s="3"/>
      <c r="H2041" s="3"/>
      <c r="I2041" s="3"/>
      <c r="J2041" s="3"/>
      <c r="K2041" s="3"/>
      <c r="L2041" s="3"/>
      <c r="M2041" s="3"/>
      <c r="N2041" s="3"/>
      <c r="O2041" s="3"/>
      <c r="P2041" s="3"/>
      <c r="Q2041" s="3"/>
      <c r="R2041" s="3"/>
      <c r="S2041" s="3"/>
      <c r="T2041" s="3"/>
      <c r="U2041" s="3"/>
      <c r="V2041" s="3"/>
      <c r="W2041" s="3"/>
      <c r="X2041" s="3"/>
      <c r="Y2041" s="3"/>
      <c r="Z2041" s="3"/>
      <c r="AA2041" s="3"/>
      <c r="AB2041" s="3"/>
      <c r="AC2041" s="3"/>
      <c r="AD2041" s="3"/>
      <c r="AE2041" s="3"/>
      <c r="AF2041" s="3"/>
      <c r="AG2041" s="3"/>
      <c r="AH2041" s="3"/>
      <c r="AI2041" s="3"/>
      <c r="AJ2041" s="3"/>
      <c r="AK2041" s="3"/>
      <c r="AL2041" s="3"/>
      <c r="AM2041" s="3"/>
      <c r="AN2041" s="3"/>
      <c r="AO2041" s="3"/>
      <c r="AP2041" s="3"/>
      <c r="AQ2041" s="3"/>
      <c r="AR2041" s="3"/>
      <c r="AS2041" s="3"/>
      <c r="AT2041" s="3"/>
      <c r="AU2041" s="3"/>
      <c r="AV2041" s="3"/>
      <c r="AW2041" s="3"/>
      <c r="AX2041" s="3"/>
      <c r="AY2041" s="3"/>
      <c r="AZ2041" s="3"/>
      <c r="BA2041" s="3"/>
      <c r="BB2041" s="3"/>
      <c r="BC2041" s="3"/>
      <c r="BD2041" s="3"/>
    </row>
    <row r="2042" spans="1:56" hidden="1">
      <c r="A2042" s="3"/>
      <c r="B2042" s="3"/>
      <c r="C2042" s="3"/>
      <c r="D2042" s="3"/>
      <c r="E2042" s="3"/>
      <c r="F2042" s="3"/>
      <c r="G2042" s="3"/>
      <c r="H2042" s="3"/>
      <c r="I2042" s="3"/>
      <c r="J2042" s="3"/>
      <c r="K2042" s="3"/>
      <c r="L2042" s="3"/>
      <c r="M2042" s="3"/>
      <c r="N2042" s="3"/>
      <c r="O2042" s="3"/>
      <c r="P2042" s="3"/>
      <c r="Q2042" s="3"/>
      <c r="R2042" s="3"/>
      <c r="S2042" s="3"/>
      <c r="T2042" s="3"/>
      <c r="U2042" s="3"/>
      <c r="V2042" s="3"/>
      <c r="W2042" s="3"/>
      <c r="X2042" s="3"/>
      <c r="Y2042" s="3"/>
      <c r="Z2042" s="3"/>
      <c r="AA2042" s="3"/>
      <c r="AB2042" s="3"/>
      <c r="AC2042" s="3"/>
      <c r="AD2042" s="3"/>
      <c r="AE2042" s="3"/>
      <c r="AF2042" s="3"/>
      <c r="AG2042" s="3"/>
      <c r="AH2042" s="3"/>
      <c r="AI2042" s="3"/>
      <c r="AJ2042" s="3"/>
      <c r="AK2042" s="3"/>
      <c r="AL2042" s="3"/>
      <c r="AM2042" s="3"/>
      <c r="AN2042" s="3"/>
      <c r="AO2042" s="3"/>
      <c r="AP2042" s="3"/>
      <c r="AQ2042" s="3"/>
      <c r="AR2042" s="3"/>
      <c r="AS2042" s="3"/>
      <c r="AT2042" s="3"/>
      <c r="AU2042" s="3"/>
      <c r="AV2042" s="3"/>
      <c r="AW2042" s="3"/>
      <c r="AX2042" s="3"/>
      <c r="AY2042" s="3"/>
      <c r="AZ2042" s="3"/>
      <c r="BA2042" s="3"/>
      <c r="BB2042" s="3"/>
      <c r="BC2042" s="3"/>
      <c r="BD2042" s="3"/>
    </row>
    <row r="2043" spans="1:56" hidden="1">
      <c r="A2043" s="3"/>
      <c r="B2043" s="3"/>
      <c r="C2043" s="3"/>
      <c r="D2043" s="3"/>
      <c r="E2043" s="3"/>
      <c r="F2043" s="3"/>
      <c r="G2043" s="3"/>
      <c r="H2043" s="3"/>
      <c r="I2043" s="3"/>
      <c r="J2043" s="3"/>
      <c r="K2043" s="3"/>
      <c r="L2043" s="3"/>
      <c r="M2043" s="3"/>
      <c r="N2043" s="3"/>
      <c r="O2043" s="3"/>
      <c r="P2043" s="3"/>
      <c r="Q2043" s="3"/>
      <c r="R2043" s="3"/>
      <c r="S2043" s="3"/>
      <c r="T2043" s="3"/>
      <c r="U2043" s="3"/>
      <c r="V2043" s="3"/>
      <c r="W2043" s="3"/>
      <c r="X2043" s="3"/>
      <c r="Y2043" s="3"/>
      <c r="Z2043" s="3"/>
      <c r="AA2043" s="3"/>
      <c r="AB2043" s="3"/>
      <c r="AC2043" s="3"/>
      <c r="AD2043" s="3"/>
      <c r="AE2043" s="3"/>
      <c r="AF2043" s="3"/>
      <c r="AG2043" s="3"/>
      <c r="AH2043" s="3"/>
      <c r="AI2043" s="3"/>
      <c r="AJ2043" s="3"/>
      <c r="AK2043" s="3"/>
      <c r="AL2043" s="3"/>
      <c r="AM2043" s="3"/>
      <c r="AN2043" s="3"/>
      <c r="AO2043" s="3"/>
      <c r="AP2043" s="3"/>
      <c r="AQ2043" s="3"/>
      <c r="AR2043" s="3"/>
      <c r="AS2043" s="3"/>
      <c r="AT2043" s="3"/>
      <c r="AU2043" s="3"/>
      <c r="AV2043" s="3"/>
      <c r="AW2043" s="3"/>
      <c r="AX2043" s="3"/>
      <c r="AY2043" s="3"/>
      <c r="AZ2043" s="3"/>
      <c r="BA2043" s="3"/>
      <c r="BB2043" s="3"/>
      <c r="BC2043" s="3"/>
      <c r="BD2043" s="3"/>
    </row>
    <row r="2044" spans="1:56" hidden="1">
      <c r="A2044" s="3"/>
      <c r="B2044" s="3"/>
      <c r="C2044" s="3"/>
      <c r="D2044" s="3"/>
      <c r="E2044" s="3"/>
      <c r="F2044" s="3"/>
      <c r="G2044" s="3"/>
      <c r="H2044" s="3"/>
      <c r="I2044" s="3"/>
      <c r="J2044" s="3"/>
      <c r="K2044" s="3"/>
      <c r="L2044" s="3"/>
      <c r="M2044" s="3"/>
      <c r="N2044" s="3"/>
      <c r="O2044" s="3"/>
      <c r="P2044" s="3"/>
      <c r="Q2044" s="3"/>
      <c r="R2044" s="3"/>
      <c r="S2044" s="3"/>
      <c r="T2044" s="3"/>
      <c r="U2044" s="3"/>
      <c r="V2044" s="3"/>
      <c r="W2044" s="3"/>
      <c r="X2044" s="3"/>
      <c r="Y2044" s="3"/>
      <c r="Z2044" s="3"/>
      <c r="AA2044" s="3"/>
      <c r="AB2044" s="3"/>
      <c r="AC2044" s="3"/>
      <c r="AD2044" s="3"/>
      <c r="AE2044" s="3"/>
      <c r="AF2044" s="3"/>
      <c r="AG2044" s="3"/>
      <c r="AH2044" s="3"/>
      <c r="AI2044" s="3"/>
      <c r="AJ2044" s="3"/>
      <c r="AK2044" s="3"/>
      <c r="AL2044" s="3"/>
      <c r="AM2044" s="3"/>
      <c r="AN2044" s="3"/>
      <c r="AO2044" s="3"/>
      <c r="AP2044" s="3"/>
      <c r="AQ2044" s="3"/>
      <c r="AR2044" s="3"/>
      <c r="AS2044" s="3"/>
      <c r="AT2044" s="3"/>
      <c r="AU2044" s="3"/>
      <c r="AV2044" s="3"/>
      <c r="AW2044" s="3"/>
      <c r="AX2044" s="3"/>
      <c r="AY2044" s="3"/>
      <c r="AZ2044" s="3"/>
      <c r="BA2044" s="3"/>
      <c r="BB2044" s="3"/>
      <c r="BC2044" s="3"/>
      <c r="BD2044" s="3"/>
    </row>
    <row r="2045" spans="1:56" hidden="1">
      <c r="A2045" s="3"/>
      <c r="B2045" s="3"/>
      <c r="C2045" s="3"/>
      <c r="D2045" s="3"/>
      <c r="E2045" s="3"/>
      <c r="F2045" s="3"/>
      <c r="G2045" s="3"/>
      <c r="H2045" s="3"/>
      <c r="I2045" s="3"/>
      <c r="J2045" s="3"/>
      <c r="K2045" s="3"/>
      <c r="L2045" s="3"/>
      <c r="M2045" s="3"/>
      <c r="N2045" s="3"/>
      <c r="O2045" s="3"/>
      <c r="P2045" s="3"/>
      <c r="Q2045" s="3"/>
      <c r="R2045" s="3"/>
      <c r="S2045" s="3"/>
      <c r="T2045" s="3"/>
      <c r="U2045" s="3"/>
      <c r="V2045" s="3"/>
      <c r="W2045" s="3"/>
      <c r="X2045" s="3"/>
      <c r="Y2045" s="3"/>
      <c r="Z2045" s="3"/>
      <c r="AA2045" s="3"/>
      <c r="AB2045" s="3"/>
      <c r="AC2045" s="3"/>
      <c r="AD2045" s="3"/>
      <c r="AE2045" s="3"/>
      <c r="AF2045" s="3"/>
      <c r="AG2045" s="3"/>
      <c r="AH2045" s="3"/>
      <c r="AI2045" s="3"/>
      <c r="AJ2045" s="3"/>
      <c r="AK2045" s="3"/>
      <c r="AL2045" s="3"/>
      <c r="AM2045" s="3"/>
      <c r="AN2045" s="3"/>
      <c r="AO2045" s="3"/>
      <c r="AP2045" s="3"/>
      <c r="AQ2045" s="3"/>
      <c r="AR2045" s="3"/>
      <c r="AS2045" s="3"/>
      <c r="AT2045" s="3"/>
      <c r="AU2045" s="3"/>
      <c r="AV2045" s="3"/>
      <c r="AW2045" s="3"/>
      <c r="AX2045" s="3"/>
      <c r="AY2045" s="3"/>
      <c r="AZ2045" s="3"/>
      <c r="BA2045" s="3"/>
      <c r="BB2045" s="3"/>
      <c r="BC2045" s="3"/>
      <c r="BD2045" s="3"/>
    </row>
    <row r="2046" spans="1:56" hidden="1">
      <c r="A2046" s="3"/>
      <c r="B2046" s="3"/>
      <c r="C2046" s="3"/>
      <c r="D2046" s="3"/>
      <c r="E2046" s="3"/>
      <c r="F2046" s="3"/>
      <c r="G2046" s="3"/>
      <c r="H2046" s="3"/>
      <c r="I2046" s="3"/>
      <c r="J2046" s="3"/>
      <c r="K2046" s="3"/>
      <c r="L2046" s="3"/>
      <c r="M2046" s="3"/>
      <c r="N2046" s="3"/>
      <c r="O2046" s="3"/>
      <c r="P2046" s="3"/>
      <c r="Q2046" s="3"/>
      <c r="R2046" s="3"/>
      <c r="S2046" s="3"/>
      <c r="T2046" s="3"/>
      <c r="U2046" s="3"/>
      <c r="V2046" s="3"/>
      <c r="W2046" s="3"/>
      <c r="X2046" s="3"/>
      <c r="Y2046" s="3"/>
      <c r="Z2046" s="3"/>
      <c r="AA2046" s="3"/>
      <c r="AB2046" s="3"/>
      <c r="AC2046" s="3"/>
      <c r="AD2046" s="3"/>
      <c r="AE2046" s="3"/>
      <c r="AF2046" s="3"/>
      <c r="AG2046" s="3"/>
      <c r="AH2046" s="3"/>
      <c r="AI2046" s="3"/>
      <c r="AJ2046" s="3"/>
      <c r="AK2046" s="3"/>
      <c r="AL2046" s="3"/>
      <c r="AM2046" s="3"/>
      <c r="AN2046" s="3"/>
      <c r="AO2046" s="3"/>
      <c r="AP2046" s="3"/>
      <c r="AQ2046" s="3"/>
      <c r="AR2046" s="3"/>
      <c r="AS2046" s="3"/>
      <c r="AT2046" s="3"/>
      <c r="AU2046" s="3"/>
      <c r="AV2046" s="3"/>
      <c r="AW2046" s="3"/>
      <c r="AX2046" s="3"/>
      <c r="AY2046" s="3"/>
      <c r="AZ2046" s="3"/>
      <c r="BA2046" s="3"/>
      <c r="BB2046" s="3"/>
      <c r="BC2046" s="3"/>
      <c r="BD2046" s="3"/>
    </row>
    <row r="2047" spans="1:56" hidden="1">
      <c r="A2047" s="3"/>
      <c r="B2047" s="3"/>
      <c r="C2047" s="3"/>
      <c r="D2047" s="3"/>
      <c r="E2047" s="3"/>
      <c r="F2047" s="3"/>
      <c r="G2047" s="3"/>
      <c r="H2047" s="3"/>
      <c r="I2047" s="3"/>
      <c r="J2047" s="3"/>
      <c r="K2047" s="3"/>
      <c r="L2047" s="3"/>
      <c r="M2047" s="3"/>
      <c r="N2047" s="3"/>
      <c r="O2047" s="3"/>
      <c r="P2047" s="3"/>
      <c r="Q2047" s="3"/>
      <c r="R2047" s="3"/>
      <c r="S2047" s="3"/>
      <c r="T2047" s="3"/>
      <c r="U2047" s="3"/>
      <c r="V2047" s="3"/>
      <c r="W2047" s="3"/>
      <c r="X2047" s="3"/>
      <c r="Y2047" s="3"/>
      <c r="Z2047" s="3"/>
      <c r="AA2047" s="3"/>
      <c r="AB2047" s="3"/>
      <c r="AC2047" s="3"/>
      <c r="AD2047" s="3"/>
      <c r="AE2047" s="3"/>
      <c r="AF2047" s="3"/>
      <c r="AG2047" s="3"/>
      <c r="AH2047" s="3"/>
      <c r="AI2047" s="3"/>
      <c r="AJ2047" s="3"/>
      <c r="AK2047" s="3"/>
      <c r="AL2047" s="3"/>
      <c r="AM2047" s="3"/>
      <c r="AN2047" s="3"/>
      <c r="AO2047" s="3"/>
      <c r="AP2047" s="3"/>
      <c r="AQ2047" s="3"/>
      <c r="AR2047" s="3"/>
      <c r="AS2047" s="3"/>
      <c r="AT2047" s="3"/>
      <c r="AU2047" s="3"/>
      <c r="AV2047" s="3"/>
      <c r="AW2047" s="3"/>
      <c r="AX2047" s="3"/>
      <c r="AY2047" s="3"/>
      <c r="AZ2047" s="3"/>
      <c r="BA2047" s="3"/>
      <c r="BB2047" s="3"/>
      <c r="BC2047" s="3"/>
      <c r="BD2047" s="3"/>
    </row>
    <row r="2048" spans="1:56" hidden="1">
      <c r="A2048" s="3"/>
      <c r="B2048" s="3"/>
      <c r="C2048" s="3"/>
      <c r="D2048" s="3"/>
      <c r="E2048" s="3"/>
      <c r="F2048" s="3"/>
      <c r="G2048" s="3"/>
      <c r="H2048" s="3"/>
      <c r="I2048" s="3"/>
      <c r="J2048" s="3"/>
      <c r="K2048" s="3"/>
      <c r="L2048" s="3"/>
      <c r="M2048" s="3"/>
      <c r="N2048" s="3"/>
      <c r="O2048" s="3"/>
      <c r="P2048" s="3"/>
      <c r="Q2048" s="3"/>
      <c r="R2048" s="3"/>
      <c r="S2048" s="3"/>
      <c r="T2048" s="3"/>
      <c r="U2048" s="3"/>
      <c r="V2048" s="3"/>
      <c r="W2048" s="3"/>
      <c r="X2048" s="3"/>
      <c r="Y2048" s="3"/>
      <c r="Z2048" s="3"/>
      <c r="AA2048" s="3"/>
      <c r="AB2048" s="3"/>
      <c r="AC2048" s="3"/>
      <c r="AD2048" s="3"/>
      <c r="AE2048" s="3"/>
      <c r="AF2048" s="3"/>
      <c r="AG2048" s="3"/>
      <c r="AH2048" s="3"/>
      <c r="AI2048" s="3"/>
      <c r="AJ2048" s="3"/>
      <c r="AK2048" s="3"/>
      <c r="AL2048" s="3"/>
      <c r="AM2048" s="3"/>
      <c r="AN2048" s="3"/>
      <c r="AO2048" s="3"/>
      <c r="AP2048" s="3"/>
      <c r="AQ2048" s="3"/>
      <c r="AR2048" s="3"/>
      <c r="AS2048" s="3"/>
      <c r="AT2048" s="3"/>
      <c r="AU2048" s="3"/>
      <c r="AV2048" s="3"/>
      <c r="AW2048" s="3"/>
      <c r="AX2048" s="3"/>
      <c r="AY2048" s="3"/>
      <c r="AZ2048" s="3"/>
      <c r="BA2048" s="3"/>
      <c r="BB2048" s="3"/>
      <c r="BC2048" s="3"/>
      <c r="BD2048" s="3"/>
    </row>
    <row r="2049" spans="1:56" hidden="1">
      <c r="A2049" s="3"/>
      <c r="B2049" s="3"/>
      <c r="C2049" s="3"/>
      <c r="D2049" s="3"/>
      <c r="E2049" s="3"/>
      <c r="F2049" s="3"/>
      <c r="G2049" s="3"/>
      <c r="H2049" s="3"/>
      <c r="I2049" s="3"/>
      <c r="J2049" s="3"/>
      <c r="K2049" s="3"/>
      <c r="L2049" s="3"/>
      <c r="M2049" s="3"/>
      <c r="N2049" s="3"/>
      <c r="O2049" s="3"/>
      <c r="P2049" s="3"/>
      <c r="Q2049" s="3"/>
      <c r="R2049" s="3"/>
      <c r="S2049" s="3"/>
      <c r="T2049" s="3"/>
      <c r="U2049" s="3"/>
      <c r="V2049" s="3"/>
      <c r="W2049" s="3"/>
      <c r="X2049" s="3"/>
      <c r="Y2049" s="3"/>
      <c r="Z2049" s="3"/>
      <c r="AA2049" s="3"/>
      <c r="AB2049" s="3"/>
      <c r="AC2049" s="3"/>
      <c r="AD2049" s="3"/>
      <c r="AE2049" s="3"/>
      <c r="AF2049" s="3"/>
      <c r="AG2049" s="3"/>
      <c r="AH2049" s="3"/>
      <c r="AI2049" s="3"/>
      <c r="AJ2049" s="3"/>
      <c r="AK2049" s="3"/>
      <c r="AL2049" s="3"/>
      <c r="AM2049" s="3"/>
      <c r="AN2049" s="3"/>
      <c r="AO2049" s="3"/>
      <c r="AP2049" s="3"/>
      <c r="AQ2049" s="3"/>
      <c r="AR2049" s="3"/>
      <c r="AS2049" s="3"/>
      <c r="AT2049" s="3"/>
      <c r="AU2049" s="3"/>
      <c r="AV2049" s="3"/>
      <c r="AW2049" s="3"/>
      <c r="AX2049" s="3"/>
      <c r="AY2049" s="3"/>
      <c r="AZ2049" s="3"/>
      <c r="BA2049" s="3"/>
      <c r="BB2049" s="3"/>
      <c r="BC2049" s="3"/>
      <c r="BD2049" s="3"/>
    </row>
    <row r="2050" spans="1:56" hidden="1">
      <c r="A2050" s="3"/>
      <c r="B2050" s="3"/>
      <c r="C2050" s="3"/>
      <c r="D2050" s="3"/>
      <c r="E2050" s="3"/>
      <c r="F2050" s="3"/>
      <c r="G2050" s="3"/>
      <c r="H2050" s="3"/>
      <c r="I2050" s="3"/>
      <c r="J2050" s="3"/>
      <c r="K2050" s="3"/>
      <c r="L2050" s="3"/>
      <c r="M2050" s="3"/>
      <c r="N2050" s="3"/>
      <c r="O2050" s="3"/>
      <c r="P2050" s="3"/>
      <c r="Q2050" s="3"/>
      <c r="R2050" s="3"/>
      <c r="S2050" s="3"/>
      <c r="T2050" s="3"/>
      <c r="U2050" s="3"/>
      <c r="V2050" s="3"/>
      <c r="W2050" s="3"/>
      <c r="X2050" s="3"/>
      <c r="Y2050" s="3"/>
      <c r="Z2050" s="3"/>
      <c r="AA2050" s="3"/>
      <c r="AB2050" s="3"/>
      <c r="AC2050" s="3"/>
      <c r="AD2050" s="3"/>
      <c r="AE2050" s="3"/>
      <c r="AF2050" s="3"/>
      <c r="AG2050" s="3"/>
      <c r="AH2050" s="3"/>
      <c r="AI2050" s="3"/>
      <c r="AJ2050" s="3"/>
      <c r="AK2050" s="3"/>
      <c r="AL2050" s="3"/>
      <c r="AM2050" s="3"/>
      <c r="AN2050" s="3"/>
      <c r="AO2050" s="3"/>
      <c r="AP2050" s="3"/>
      <c r="AQ2050" s="3"/>
      <c r="AR2050" s="3"/>
      <c r="AS2050" s="3"/>
      <c r="AT2050" s="3"/>
      <c r="AU2050" s="3"/>
      <c r="AV2050" s="3"/>
      <c r="AW2050" s="3"/>
      <c r="AX2050" s="3"/>
      <c r="AY2050" s="3"/>
      <c r="AZ2050" s="3"/>
      <c r="BA2050" s="3"/>
      <c r="BB2050" s="3"/>
      <c r="BC2050" s="3"/>
      <c r="BD2050" s="3"/>
    </row>
    <row r="2051" spans="1:56" hidden="1">
      <c r="A2051" s="3"/>
      <c r="B2051" s="3"/>
      <c r="C2051" s="3"/>
      <c r="D2051" s="3"/>
      <c r="E2051" s="3"/>
      <c r="F2051" s="3"/>
      <c r="G2051" s="3"/>
      <c r="H2051" s="3"/>
      <c r="I2051" s="3"/>
      <c r="J2051" s="3"/>
      <c r="K2051" s="3"/>
      <c r="L2051" s="3"/>
      <c r="M2051" s="3"/>
      <c r="N2051" s="3"/>
      <c r="O2051" s="3"/>
      <c r="P2051" s="3"/>
      <c r="Q2051" s="3"/>
      <c r="R2051" s="3"/>
      <c r="S2051" s="3"/>
      <c r="T2051" s="3"/>
      <c r="U2051" s="3"/>
      <c r="V2051" s="3"/>
      <c r="W2051" s="3"/>
      <c r="X2051" s="3"/>
      <c r="Y2051" s="3"/>
      <c r="Z2051" s="3"/>
      <c r="AA2051" s="3"/>
      <c r="AB2051" s="3"/>
      <c r="AC2051" s="3"/>
      <c r="AD2051" s="3"/>
      <c r="AE2051" s="3"/>
      <c r="AF2051" s="3"/>
      <c r="AG2051" s="3"/>
      <c r="AH2051" s="3"/>
      <c r="AI2051" s="3"/>
      <c r="AJ2051" s="3"/>
      <c r="AK2051" s="3"/>
      <c r="AL2051" s="3"/>
      <c r="AM2051" s="3"/>
      <c r="AN2051" s="3"/>
      <c r="AO2051" s="3"/>
      <c r="AP2051" s="3"/>
      <c r="AQ2051" s="3"/>
      <c r="AR2051" s="3"/>
      <c r="AS2051" s="3"/>
      <c r="AT2051" s="3"/>
      <c r="AU2051" s="3"/>
      <c r="AV2051" s="3"/>
      <c r="AW2051" s="3"/>
      <c r="AX2051" s="3"/>
      <c r="AY2051" s="3"/>
      <c r="AZ2051" s="3"/>
      <c r="BA2051" s="3"/>
      <c r="BB2051" s="3"/>
      <c r="BC2051" s="3"/>
      <c r="BD2051" s="3"/>
    </row>
    <row r="2052" spans="1:56" hidden="1">
      <c r="A2052" s="3"/>
      <c r="B2052" s="3"/>
      <c r="C2052" s="3"/>
      <c r="D2052" s="3"/>
      <c r="E2052" s="3"/>
      <c r="F2052" s="3"/>
      <c r="G2052" s="3"/>
      <c r="H2052" s="3"/>
      <c r="I2052" s="3"/>
      <c r="J2052" s="3"/>
      <c r="K2052" s="3"/>
      <c r="L2052" s="3"/>
      <c r="M2052" s="3"/>
      <c r="N2052" s="3"/>
      <c r="O2052" s="3"/>
      <c r="P2052" s="3"/>
      <c r="Q2052" s="3"/>
      <c r="R2052" s="3"/>
      <c r="S2052" s="3"/>
      <c r="T2052" s="3"/>
      <c r="U2052" s="3"/>
      <c r="V2052" s="3"/>
      <c r="W2052" s="3"/>
      <c r="X2052" s="3"/>
      <c r="Y2052" s="3"/>
      <c r="Z2052" s="3"/>
      <c r="AA2052" s="3"/>
      <c r="AB2052" s="3"/>
      <c r="AC2052" s="3"/>
      <c r="AD2052" s="3"/>
      <c r="AE2052" s="3"/>
      <c r="AF2052" s="3"/>
      <c r="AG2052" s="3"/>
      <c r="AH2052" s="3"/>
      <c r="AI2052" s="3"/>
      <c r="AJ2052" s="3"/>
      <c r="AK2052" s="3"/>
      <c r="AL2052" s="3"/>
      <c r="AM2052" s="3"/>
      <c r="AN2052" s="3"/>
      <c r="AO2052" s="3"/>
      <c r="AP2052" s="3"/>
      <c r="AQ2052" s="3"/>
      <c r="AR2052" s="3"/>
      <c r="AS2052" s="3"/>
      <c r="AT2052" s="3"/>
      <c r="AU2052" s="3"/>
      <c r="AV2052" s="3"/>
      <c r="AW2052" s="3"/>
      <c r="AX2052" s="3"/>
      <c r="AY2052" s="3"/>
      <c r="AZ2052" s="3"/>
      <c r="BA2052" s="3"/>
      <c r="BB2052" s="3"/>
      <c r="BC2052" s="3"/>
      <c r="BD2052" s="3"/>
    </row>
    <row r="2053" spans="1:56" hidden="1">
      <c r="A2053" s="3"/>
      <c r="B2053" s="3"/>
      <c r="C2053" s="3"/>
      <c r="D2053" s="3"/>
      <c r="E2053" s="3"/>
      <c r="F2053" s="3"/>
      <c r="G2053" s="3"/>
      <c r="H2053" s="3"/>
      <c r="I2053" s="3"/>
      <c r="J2053" s="3"/>
      <c r="K2053" s="3"/>
      <c r="L2053" s="3"/>
      <c r="M2053" s="3"/>
      <c r="N2053" s="3"/>
      <c r="O2053" s="3"/>
      <c r="P2053" s="3"/>
      <c r="Q2053" s="3"/>
      <c r="R2053" s="3"/>
      <c r="S2053" s="3"/>
      <c r="T2053" s="3"/>
      <c r="U2053" s="3"/>
      <c r="V2053" s="3"/>
      <c r="W2053" s="3"/>
      <c r="X2053" s="3"/>
      <c r="Y2053" s="3"/>
      <c r="Z2053" s="3"/>
      <c r="AA2053" s="3"/>
      <c r="AB2053" s="3"/>
      <c r="AC2053" s="3"/>
      <c r="AD2053" s="3"/>
      <c r="AE2053" s="3"/>
      <c r="AF2053" s="3"/>
      <c r="AG2053" s="3"/>
      <c r="AH2053" s="3"/>
      <c r="AI2053" s="3"/>
      <c r="AJ2053" s="3"/>
      <c r="AK2053" s="3"/>
      <c r="AL2053" s="3"/>
      <c r="AM2053" s="3"/>
      <c r="AN2053" s="3"/>
      <c r="AO2053" s="3"/>
      <c r="AP2053" s="3"/>
      <c r="AQ2053" s="3"/>
      <c r="AR2053" s="3"/>
      <c r="AS2053" s="3"/>
      <c r="AT2053" s="3"/>
      <c r="AU2053" s="3"/>
      <c r="AV2053" s="3"/>
      <c r="AW2053" s="3"/>
      <c r="AX2053" s="3"/>
      <c r="AY2053" s="3"/>
      <c r="AZ2053" s="3"/>
      <c r="BA2053" s="3"/>
      <c r="BB2053" s="3"/>
      <c r="BC2053" s="3"/>
      <c r="BD2053" s="3"/>
    </row>
    <row r="2054" spans="1:56" hidden="1">
      <c r="A2054" s="3"/>
      <c r="B2054" s="3"/>
      <c r="C2054" s="3"/>
      <c r="D2054" s="3"/>
      <c r="E2054" s="3"/>
      <c r="F2054" s="3"/>
      <c r="G2054" s="3"/>
      <c r="H2054" s="3"/>
      <c r="I2054" s="3"/>
      <c r="J2054" s="3"/>
      <c r="K2054" s="3"/>
      <c r="L2054" s="3"/>
      <c r="M2054" s="3"/>
      <c r="N2054" s="3"/>
      <c r="O2054" s="3"/>
      <c r="P2054" s="3"/>
      <c r="Q2054" s="3"/>
      <c r="R2054" s="3"/>
      <c r="S2054" s="3"/>
      <c r="T2054" s="3"/>
      <c r="U2054" s="3"/>
      <c r="V2054" s="3"/>
      <c r="W2054" s="3"/>
      <c r="X2054" s="3"/>
      <c r="Y2054" s="3"/>
      <c r="Z2054" s="3"/>
      <c r="AA2054" s="3"/>
      <c r="AB2054" s="3"/>
      <c r="AC2054" s="3"/>
      <c r="AD2054" s="3"/>
      <c r="AE2054" s="3"/>
      <c r="AF2054" s="3"/>
      <c r="AG2054" s="3"/>
      <c r="AH2054" s="3"/>
      <c r="AI2054" s="3"/>
      <c r="AJ2054" s="3"/>
      <c r="AK2054" s="3"/>
      <c r="AL2054" s="3"/>
      <c r="AM2054" s="3"/>
      <c r="AN2054" s="3"/>
      <c r="AO2054" s="3"/>
      <c r="AP2054" s="3"/>
      <c r="AQ2054" s="3"/>
      <c r="AR2054" s="3"/>
      <c r="AS2054" s="3"/>
      <c r="AT2054" s="3"/>
      <c r="AU2054" s="3"/>
      <c r="AV2054" s="3"/>
      <c r="AW2054" s="3"/>
      <c r="AX2054" s="3"/>
      <c r="AY2054" s="3"/>
      <c r="AZ2054" s="3"/>
      <c r="BA2054" s="3"/>
      <c r="BB2054" s="3"/>
      <c r="BC2054" s="3"/>
      <c r="BD2054" s="3"/>
    </row>
    <row r="2055" spans="1:56" hidden="1">
      <c r="A2055" s="3"/>
      <c r="B2055" s="3"/>
      <c r="C2055" s="3"/>
      <c r="D2055" s="3"/>
      <c r="E2055" s="3"/>
      <c r="F2055" s="3"/>
      <c r="G2055" s="3"/>
      <c r="H2055" s="3"/>
      <c r="I2055" s="3"/>
      <c r="J2055" s="3"/>
      <c r="K2055" s="3"/>
      <c r="L2055" s="3"/>
      <c r="M2055" s="3"/>
      <c r="N2055" s="3"/>
      <c r="O2055" s="3"/>
      <c r="P2055" s="3"/>
      <c r="Q2055" s="3"/>
      <c r="R2055" s="3"/>
      <c r="S2055" s="3"/>
      <c r="T2055" s="3"/>
      <c r="U2055" s="3"/>
      <c r="V2055" s="3"/>
      <c r="W2055" s="3"/>
      <c r="X2055" s="3"/>
      <c r="Y2055" s="3"/>
      <c r="Z2055" s="3"/>
      <c r="AA2055" s="3"/>
      <c r="AB2055" s="3"/>
      <c r="AC2055" s="3"/>
      <c r="AD2055" s="3"/>
      <c r="AE2055" s="3"/>
      <c r="AF2055" s="3"/>
      <c r="AG2055" s="3"/>
      <c r="AH2055" s="3"/>
      <c r="AI2055" s="3"/>
      <c r="AJ2055" s="3"/>
      <c r="AK2055" s="3"/>
      <c r="AL2055" s="3"/>
      <c r="AM2055" s="3"/>
      <c r="AN2055" s="3"/>
      <c r="AO2055" s="3"/>
      <c r="AP2055" s="3"/>
      <c r="AQ2055" s="3"/>
      <c r="AR2055" s="3"/>
      <c r="AS2055" s="3"/>
      <c r="AT2055" s="3"/>
      <c r="AU2055" s="3"/>
      <c r="AV2055" s="3"/>
      <c r="AW2055" s="3"/>
      <c r="AX2055" s="3"/>
      <c r="AY2055" s="3"/>
      <c r="AZ2055" s="3"/>
      <c r="BA2055" s="3"/>
      <c r="BB2055" s="3"/>
      <c r="BC2055" s="3"/>
      <c r="BD2055" s="3"/>
    </row>
    <row r="2056" spans="1:56" hidden="1">
      <c r="A2056" s="3"/>
      <c r="B2056" s="3"/>
      <c r="C2056" s="3"/>
      <c r="D2056" s="3"/>
      <c r="E2056" s="3"/>
      <c r="F2056" s="3"/>
      <c r="G2056" s="3"/>
      <c r="H2056" s="3"/>
      <c r="I2056" s="3"/>
      <c r="J2056" s="3"/>
      <c r="K2056" s="3"/>
      <c r="L2056" s="3"/>
      <c r="M2056" s="3"/>
      <c r="N2056" s="3"/>
      <c r="O2056" s="3"/>
      <c r="P2056" s="3"/>
      <c r="Q2056" s="3"/>
      <c r="R2056" s="3"/>
      <c r="S2056" s="3"/>
      <c r="T2056" s="3"/>
      <c r="U2056" s="3"/>
      <c r="V2056" s="3"/>
      <c r="W2056" s="3"/>
      <c r="X2056" s="3"/>
      <c r="Y2056" s="3"/>
      <c r="Z2056" s="3"/>
      <c r="AA2056" s="3"/>
      <c r="AB2056" s="3"/>
      <c r="AC2056" s="3"/>
      <c r="AD2056" s="3"/>
      <c r="AE2056" s="3"/>
      <c r="AF2056" s="3"/>
      <c r="AG2056" s="3"/>
      <c r="AH2056" s="3"/>
      <c r="AI2056" s="3"/>
      <c r="AJ2056" s="3"/>
      <c r="AK2056" s="3"/>
      <c r="AL2056" s="3"/>
      <c r="AM2056" s="3"/>
      <c r="AN2056" s="3"/>
      <c r="AO2056" s="3"/>
      <c r="AP2056" s="3"/>
      <c r="AQ2056" s="3"/>
      <c r="AR2056" s="3"/>
      <c r="AS2056" s="3"/>
      <c r="AT2056" s="3"/>
      <c r="AU2056" s="3"/>
      <c r="AV2056" s="3"/>
      <c r="AW2056" s="3"/>
      <c r="AX2056" s="3"/>
      <c r="AY2056" s="3"/>
      <c r="AZ2056" s="3"/>
      <c r="BA2056" s="3"/>
      <c r="BB2056" s="3"/>
      <c r="BC2056" s="3"/>
      <c r="BD2056" s="3"/>
    </row>
    <row r="2057" spans="1:56" hidden="1">
      <c r="A2057" s="3"/>
      <c r="B2057" s="3"/>
      <c r="C2057" s="3"/>
      <c r="D2057" s="3"/>
      <c r="E2057" s="3"/>
      <c r="F2057" s="3"/>
      <c r="G2057" s="3"/>
      <c r="H2057" s="3"/>
      <c r="I2057" s="3"/>
      <c r="J2057" s="3"/>
      <c r="K2057" s="3"/>
      <c r="L2057" s="3"/>
      <c r="M2057" s="3"/>
      <c r="N2057" s="3"/>
      <c r="O2057" s="3"/>
      <c r="P2057" s="3"/>
      <c r="Q2057" s="3"/>
      <c r="R2057" s="3"/>
      <c r="S2057" s="3"/>
      <c r="T2057" s="3"/>
      <c r="U2057" s="3"/>
      <c r="V2057" s="3"/>
      <c r="W2057" s="3"/>
      <c r="X2057" s="3"/>
      <c r="Y2057" s="3"/>
      <c r="Z2057" s="3"/>
      <c r="AA2057" s="3"/>
      <c r="AB2057" s="3"/>
      <c r="AC2057" s="3"/>
      <c r="AD2057" s="3"/>
      <c r="AE2057" s="3"/>
      <c r="AF2057" s="3"/>
      <c r="AG2057" s="3"/>
      <c r="AH2057" s="3"/>
      <c r="AI2057" s="3"/>
      <c r="AJ2057" s="3"/>
      <c r="AK2057" s="3"/>
      <c r="AL2057" s="3"/>
      <c r="AM2057" s="3"/>
      <c r="AN2057" s="3"/>
      <c r="AO2057" s="3"/>
      <c r="AP2057" s="3"/>
      <c r="AQ2057" s="3"/>
      <c r="AR2057" s="3"/>
      <c r="AS2057" s="3"/>
      <c r="AT2057" s="3"/>
      <c r="AU2057" s="3"/>
      <c r="AV2057" s="3"/>
      <c r="AW2057" s="3"/>
      <c r="AX2057" s="3"/>
      <c r="AY2057" s="3"/>
      <c r="AZ2057" s="3"/>
      <c r="BA2057" s="3"/>
      <c r="BB2057" s="3"/>
      <c r="BC2057" s="3"/>
      <c r="BD2057" s="3"/>
    </row>
    <row r="2058" spans="1:56" hidden="1">
      <c r="A2058" s="3"/>
      <c r="B2058" s="3"/>
      <c r="C2058" s="3"/>
      <c r="D2058" s="3"/>
      <c r="E2058" s="3"/>
      <c r="F2058" s="3"/>
      <c r="G2058" s="3"/>
      <c r="H2058" s="3"/>
      <c r="I2058" s="3"/>
      <c r="J2058" s="3"/>
      <c r="K2058" s="3"/>
      <c r="L2058" s="3"/>
      <c r="M2058" s="3"/>
      <c r="N2058" s="3"/>
      <c r="O2058" s="3"/>
      <c r="P2058" s="3"/>
      <c r="Q2058" s="3"/>
      <c r="R2058" s="3"/>
      <c r="S2058" s="3"/>
      <c r="T2058" s="3"/>
      <c r="U2058" s="3"/>
      <c r="V2058" s="3"/>
      <c r="W2058" s="3"/>
      <c r="X2058" s="3"/>
      <c r="Y2058" s="3"/>
      <c r="Z2058" s="3"/>
      <c r="AA2058" s="3"/>
      <c r="AB2058" s="3"/>
      <c r="AC2058" s="3"/>
      <c r="AD2058" s="3"/>
      <c r="AE2058" s="3"/>
      <c r="AF2058" s="3"/>
      <c r="AG2058" s="3"/>
      <c r="AH2058" s="3"/>
      <c r="AI2058" s="3"/>
      <c r="AJ2058" s="3"/>
      <c r="AK2058" s="3"/>
      <c r="AL2058" s="3"/>
      <c r="AM2058" s="3"/>
      <c r="AN2058" s="3"/>
      <c r="AO2058" s="3"/>
      <c r="AP2058" s="3"/>
      <c r="AQ2058" s="3"/>
      <c r="AR2058" s="3"/>
      <c r="AS2058" s="3"/>
      <c r="AT2058" s="3"/>
      <c r="AU2058" s="3"/>
      <c r="AV2058" s="3"/>
      <c r="AW2058" s="3"/>
      <c r="AX2058" s="3"/>
      <c r="AY2058" s="3"/>
      <c r="AZ2058" s="3"/>
      <c r="BA2058" s="3"/>
      <c r="BB2058" s="3"/>
      <c r="BC2058" s="3"/>
      <c r="BD2058" s="3"/>
    </row>
    <row r="2059" spans="1:56" hidden="1">
      <c r="A2059" s="3"/>
      <c r="B2059" s="3"/>
      <c r="C2059" s="3"/>
      <c r="D2059" s="3"/>
      <c r="E2059" s="3"/>
      <c r="F2059" s="3"/>
      <c r="G2059" s="3"/>
      <c r="H2059" s="3"/>
      <c r="I2059" s="3"/>
      <c r="J2059" s="3"/>
      <c r="K2059" s="3"/>
      <c r="L2059" s="3"/>
      <c r="M2059" s="3"/>
      <c r="N2059" s="3"/>
      <c r="O2059" s="3"/>
      <c r="P2059" s="3"/>
      <c r="Q2059" s="3"/>
      <c r="R2059" s="3"/>
      <c r="S2059" s="3"/>
      <c r="T2059" s="3"/>
      <c r="U2059" s="3"/>
      <c r="V2059" s="3"/>
      <c r="W2059" s="3"/>
      <c r="X2059" s="3"/>
      <c r="Y2059" s="3"/>
      <c r="Z2059" s="3"/>
      <c r="AA2059" s="3"/>
      <c r="AB2059" s="3"/>
      <c r="AC2059" s="3"/>
      <c r="AD2059" s="3"/>
      <c r="AE2059" s="3"/>
      <c r="AF2059" s="3"/>
      <c r="AG2059" s="3"/>
      <c r="AH2059" s="3"/>
      <c r="AI2059" s="3"/>
      <c r="AJ2059" s="3"/>
      <c r="AK2059" s="3"/>
      <c r="AL2059" s="3"/>
      <c r="AM2059" s="3"/>
      <c r="AN2059" s="3"/>
      <c r="AO2059" s="3"/>
      <c r="AP2059" s="3"/>
      <c r="AQ2059" s="3"/>
      <c r="AR2059" s="3"/>
      <c r="AS2059" s="3"/>
      <c r="AT2059" s="3"/>
      <c r="AU2059" s="3"/>
      <c r="AV2059" s="3"/>
      <c r="AW2059" s="3"/>
      <c r="AX2059" s="3"/>
      <c r="AY2059" s="3"/>
      <c r="AZ2059" s="3"/>
      <c r="BA2059" s="3"/>
      <c r="BB2059" s="3"/>
      <c r="BC2059" s="3"/>
      <c r="BD2059" s="3"/>
    </row>
    <row r="2060" spans="1:56" hidden="1">
      <c r="A2060" s="3"/>
      <c r="B2060" s="3"/>
      <c r="C2060" s="3"/>
      <c r="D2060" s="3"/>
      <c r="E2060" s="3"/>
      <c r="F2060" s="3"/>
      <c r="G2060" s="3"/>
      <c r="H2060" s="3"/>
      <c r="I2060" s="3"/>
      <c r="J2060" s="3"/>
      <c r="K2060" s="3"/>
      <c r="L2060" s="3"/>
      <c r="M2060" s="3"/>
      <c r="N2060" s="3"/>
      <c r="O2060" s="3"/>
      <c r="P2060" s="3"/>
      <c r="Q2060" s="3"/>
      <c r="R2060" s="3"/>
      <c r="S2060" s="3"/>
      <c r="T2060" s="3"/>
      <c r="U2060" s="3"/>
      <c r="V2060" s="3"/>
      <c r="W2060" s="3"/>
      <c r="X2060" s="3"/>
      <c r="Y2060" s="3"/>
      <c r="Z2060" s="3"/>
      <c r="AA2060" s="3"/>
      <c r="AB2060" s="3"/>
      <c r="AC2060" s="3"/>
      <c r="AD2060" s="3"/>
      <c r="AE2060" s="3"/>
      <c r="AF2060" s="3"/>
      <c r="AG2060" s="3"/>
      <c r="AH2060" s="3"/>
      <c r="AI2060" s="3"/>
      <c r="AJ2060" s="3"/>
      <c r="AK2060" s="3"/>
      <c r="AL2060" s="3"/>
      <c r="AM2060" s="3"/>
      <c r="AN2060" s="3"/>
      <c r="AO2060" s="3"/>
      <c r="AP2060" s="3"/>
      <c r="AQ2060" s="3"/>
      <c r="AR2060" s="3"/>
      <c r="AS2060" s="3"/>
      <c r="AT2060" s="3"/>
      <c r="AU2060" s="3"/>
      <c r="AV2060" s="3"/>
      <c r="AW2060" s="3"/>
      <c r="AX2060" s="3"/>
      <c r="AY2060" s="3"/>
      <c r="AZ2060" s="3"/>
      <c r="BA2060" s="3"/>
      <c r="BB2060" s="3"/>
      <c r="BC2060" s="3"/>
      <c r="BD2060" s="3"/>
    </row>
    <row r="2061" spans="1:56" hidden="1">
      <c r="A2061" s="3"/>
      <c r="B2061" s="3"/>
      <c r="C2061" s="3"/>
      <c r="D2061" s="3"/>
      <c r="E2061" s="3"/>
      <c r="F2061" s="3"/>
      <c r="G2061" s="3"/>
      <c r="H2061" s="3"/>
      <c r="I2061" s="3"/>
      <c r="J2061" s="3"/>
      <c r="K2061" s="3"/>
      <c r="L2061" s="3"/>
      <c r="M2061" s="3"/>
      <c r="N2061" s="3"/>
      <c r="O2061" s="3"/>
      <c r="P2061" s="3"/>
      <c r="Q2061" s="3"/>
      <c r="R2061" s="3"/>
      <c r="S2061" s="3"/>
      <c r="T2061" s="3"/>
      <c r="U2061" s="3"/>
      <c r="V2061" s="3"/>
      <c r="W2061" s="3"/>
      <c r="X2061" s="3"/>
      <c r="Y2061" s="3"/>
      <c r="Z2061" s="3"/>
      <c r="AA2061" s="3"/>
      <c r="AB2061" s="3"/>
      <c r="AC2061" s="3"/>
      <c r="AD2061" s="3"/>
      <c r="AE2061" s="3"/>
      <c r="AF2061" s="3"/>
      <c r="AG2061" s="3"/>
      <c r="AH2061" s="3"/>
      <c r="AI2061" s="3"/>
      <c r="AJ2061" s="3"/>
      <c r="AK2061" s="3"/>
      <c r="AL2061" s="3"/>
      <c r="AM2061" s="3"/>
      <c r="AN2061" s="3"/>
      <c r="AO2061" s="3"/>
      <c r="AP2061" s="3"/>
      <c r="AQ2061" s="3"/>
      <c r="AR2061" s="3"/>
      <c r="AS2061" s="3"/>
      <c r="AT2061" s="3"/>
      <c r="AU2061" s="3"/>
      <c r="AV2061" s="3"/>
      <c r="AW2061" s="3"/>
      <c r="AX2061" s="3"/>
      <c r="AY2061" s="3"/>
      <c r="AZ2061" s="3"/>
      <c r="BA2061" s="3"/>
      <c r="BB2061" s="3"/>
      <c r="BC2061" s="3"/>
      <c r="BD2061" s="3"/>
    </row>
    <row r="2062" spans="1:56" hidden="1">
      <c r="A2062" s="3"/>
      <c r="B2062" s="3"/>
      <c r="C2062" s="3"/>
      <c r="D2062" s="3"/>
      <c r="E2062" s="3"/>
      <c r="F2062" s="3"/>
      <c r="G2062" s="3"/>
      <c r="H2062" s="3"/>
      <c r="I2062" s="3"/>
      <c r="J2062" s="3"/>
      <c r="K2062" s="3"/>
      <c r="L2062" s="3"/>
      <c r="M2062" s="3"/>
      <c r="N2062" s="3"/>
      <c r="O2062" s="3"/>
      <c r="P2062" s="3"/>
      <c r="Q2062" s="3"/>
      <c r="R2062" s="3"/>
      <c r="S2062" s="3"/>
      <c r="T2062" s="3"/>
      <c r="U2062" s="3"/>
      <c r="V2062" s="3"/>
      <c r="W2062" s="3"/>
      <c r="X2062" s="3"/>
      <c r="Y2062" s="3"/>
      <c r="Z2062" s="3"/>
      <c r="AA2062" s="3"/>
      <c r="AB2062" s="3"/>
      <c r="AC2062" s="3"/>
      <c r="AD2062" s="3"/>
      <c r="AE2062" s="3"/>
      <c r="AF2062" s="3"/>
      <c r="AG2062" s="3"/>
      <c r="AH2062" s="3"/>
      <c r="AI2062" s="3"/>
      <c r="AJ2062" s="3"/>
      <c r="AK2062" s="3"/>
      <c r="AL2062" s="3"/>
      <c r="AM2062" s="3"/>
      <c r="AN2062" s="3"/>
      <c r="AO2062" s="3"/>
      <c r="AP2062" s="3"/>
      <c r="AQ2062" s="3"/>
      <c r="AR2062" s="3"/>
      <c r="AS2062" s="3"/>
      <c r="AT2062" s="3"/>
      <c r="AU2062" s="3"/>
      <c r="AV2062" s="3"/>
      <c r="AW2062" s="3"/>
      <c r="AX2062" s="3"/>
      <c r="AY2062" s="3"/>
      <c r="AZ2062" s="3"/>
      <c r="BA2062" s="3"/>
      <c r="BB2062" s="3"/>
      <c r="BC2062" s="3"/>
      <c r="BD2062" s="3"/>
    </row>
    <row r="2063" spans="1:56" hidden="1">
      <c r="A2063" s="3"/>
      <c r="B2063" s="3"/>
      <c r="C2063" s="3"/>
      <c r="D2063" s="3"/>
      <c r="E2063" s="3"/>
      <c r="F2063" s="3"/>
      <c r="G2063" s="3"/>
      <c r="H2063" s="3"/>
      <c r="I2063" s="3"/>
      <c r="J2063" s="3"/>
      <c r="K2063" s="3"/>
      <c r="L2063" s="3"/>
      <c r="M2063" s="3"/>
      <c r="N2063" s="3"/>
      <c r="O2063" s="3"/>
      <c r="P2063" s="3"/>
      <c r="Q2063" s="3"/>
      <c r="R2063" s="3"/>
      <c r="S2063" s="3"/>
      <c r="T2063" s="3"/>
      <c r="U2063" s="3"/>
      <c r="V2063" s="3"/>
      <c r="W2063" s="3"/>
      <c r="X2063" s="3"/>
      <c r="Y2063" s="3"/>
      <c r="Z2063" s="3"/>
      <c r="AA2063" s="3"/>
      <c r="AB2063" s="3"/>
      <c r="AC2063" s="3"/>
      <c r="AD2063" s="3"/>
      <c r="AE2063" s="3"/>
      <c r="AF2063" s="3"/>
      <c r="AG2063" s="3"/>
      <c r="AH2063" s="3"/>
      <c r="AI2063" s="3"/>
      <c r="AJ2063" s="3"/>
      <c r="AK2063" s="3"/>
      <c r="AL2063" s="3"/>
      <c r="AM2063" s="3"/>
      <c r="AN2063" s="3"/>
      <c r="AO2063" s="3"/>
      <c r="AP2063" s="3"/>
      <c r="AQ2063" s="3"/>
      <c r="AR2063" s="3"/>
      <c r="AS2063" s="3"/>
      <c r="AT2063" s="3"/>
      <c r="AU2063" s="3"/>
      <c r="AV2063" s="3"/>
      <c r="AW2063" s="3"/>
      <c r="AX2063" s="3"/>
      <c r="AY2063" s="3"/>
      <c r="AZ2063" s="3"/>
      <c r="BA2063" s="3"/>
      <c r="BB2063" s="3"/>
      <c r="BC2063" s="3"/>
      <c r="BD2063" s="3"/>
    </row>
    <row r="2064" spans="1:56" hidden="1">
      <c r="A2064" s="3"/>
      <c r="B2064" s="3"/>
      <c r="C2064" s="3"/>
      <c r="D2064" s="3"/>
      <c r="E2064" s="3"/>
      <c r="F2064" s="3"/>
      <c r="G2064" s="3"/>
      <c r="H2064" s="3"/>
      <c r="I2064" s="3"/>
      <c r="J2064" s="3"/>
      <c r="K2064" s="3"/>
      <c r="L2064" s="3"/>
      <c r="M2064" s="3"/>
      <c r="N2064" s="3"/>
      <c r="O2064" s="3"/>
      <c r="P2064" s="3"/>
      <c r="Q2064" s="3"/>
      <c r="R2064" s="3"/>
      <c r="S2064" s="3"/>
      <c r="T2064" s="3"/>
      <c r="U2064" s="3"/>
      <c r="V2064" s="3"/>
      <c r="W2064" s="3"/>
      <c r="X2064" s="3"/>
      <c r="Y2064" s="3"/>
      <c r="Z2064" s="3"/>
      <c r="AA2064" s="3"/>
      <c r="AB2064" s="3"/>
      <c r="AC2064" s="3"/>
      <c r="AD2064" s="3"/>
      <c r="AE2064" s="3"/>
      <c r="AF2064" s="3"/>
      <c r="AG2064" s="3"/>
      <c r="AH2064" s="3"/>
      <c r="AI2064" s="3"/>
      <c r="AJ2064" s="3"/>
      <c r="AK2064" s="3"/>
      <c r="AL2064" s="3"/>
      <c r="AM2064" s="3"/>
      <c r="AN2064" s="3"/>
      <c r="AO2064" s="3"/>
      <c r="AP2064" s="3"/>
      <c r="AQ2064" s="3"/>
      <c r="AR2064" s="3"/>
      <c r="AS2064" s="3"/>
      <c r="AT2064" s="3"/>
      <c r="AU2064" s="3"/>
      <c r="AV2064" s="3"/>
      <c r="AW2064" s="3"/>
      <c r="AX2064" s="3"/>
      <c r="AY2064" s="3"/>
      <c r="AZ2064" s="3"/>
      <c r="BA2064" s="3"/>
      <c r="BB2064" s="3"/>
      <c r="BC2064" s="3"/>
      <c r="BD2064" s="3"/>
    </row>
    <row r="2065" spans="1:56" hidden="1">
      <c r="A2065" s="3"/>
      <c r="B2065" s="3"/>
      <c r="C2065" s="3"/>
      <c r="D2065" s="3"/>
      <c r="E2065" s="3"/>
      <c r="F2065" s="3"/>
      <c r="G2065" s="3"/>
      <c r="H2065" s="3"/>
      <c r="I2065" s="3"/>
      <c r="J2065" s="3"/>
      <c r="K2065" s="3"/>
      <c r="L2065" s="3"/>
      <c r="M2065" s="3"/>
      <c r="N2065" s="3"/>
      <c r="O2065" s="3"/>
      <c r="P2065" s="3"/>
      <c r="Q2065" s="3"/>
      <c r="R2065" s="3"/>
      <c r="S2065" s="3"/>
      <c r="T2065" s="3"/>
      <c r="U2065" s="3"/>
      <c r="V2065" s="3"/>
      <c r="W2065" s="3"/>
      <c r="X2065" s="3"/>
      <c r="Y2065" s="3"/>
      <c r="Z2065" s="3"/>
      <c r="AA2065" s="3"/>
      <c r="AB2065" s="3"/>
      <c r="AC2065" s="3"/>
      <c r="AD2065" s="3"/>
      <c r="AE2065" s="3"/>
      <c r="AF2065" s="3"/>
      <c r="AG2065" s="3"/>
      <c r="AH2065" s="3"/>
      <c r="AI2065" s="3"/>
      <c r="AJ2065" s="3"/>
      <c r="AK2065" s="3"/>
      <c r="AL2065" s="3"/>
      <c r="AM2065" s="3"/>
      <c r="AN2065" s="3"/>
      <c r="AO2065" s="3"/>
      <c r="AP2065" s="3"/>
      <c r="AQ2065" s="3"/>
      <c r="AR2065" s="3"/>
      <c r="AS2065" s="3"/>
      <c r="AT2065" s="3"/>
      <c r="AU2065" s="3"/>
      <c r="AV2065" s="3"/>
      <c r="AW2065" s="3"/>
      <c r="AX2065" s="3"/>
      <c r="AY2065" s="3"/>
      <c r="AZ2065" s="3"/>
      <c r="BA2065" s="3"/>
      <c r="BB2065" s="3"/>
      <c r="BC2065" s="3"/>
      <c r="BD2065" s="3"/>
    </row>
    <row r="2066" spans="1:56" hidden="1">
      <c r="A2066" s="3"/>
      <c r="B2066" s="3"/>
      <c r="C2066" s="3"/>
      <c r="D2066" s="3"/>
      <c r="E2066" s="3"/>
      <c r="F2066" s="3"/>
      <c r="G2066" s="3"/>
      <c r="H2066" s="3"/>
      <c r="I2066" s="3"/>
      <c r="J2066" s="3"/>
      <c r="K2066" s="3"/>
      <c r="L2066" s="3"/>
      <c r="M2066" s="3"/>
      <c r="N2066" s="3"/>
      <c r="O2066" s="3"/>
      <c r="P2066" s="3"/>
      <c r="Q2066" s="3"/>
      <c r="R2066" s="3"/>
      <c r="S2066" s="3"/>
      <c r="T2066" s="3"/>
      <c r="U2066" s="3"/>
      <c r="V2066" s="3"/>
      <c r="W2066" s="3"/>
      <c r="X2066" s="3"/>
      <c r="Y2066" s="3"/>
      <c r="Z2066" s="3"/>
      <c r="AA2066" s="3"/>
      <c r="AB2066" s="3"/>
      <c r="AC2066" s="3"/>
      <c r="AD2066" s="3"/>
      <c r="AE2066" s="3"/>
      <c r="AF2066" s="3"/>
      <c r="AG2066" s="3"/>
      <c r="AH2066" s="3"/>
      <c r="AI2066" s="3"/>
      <c r="AJ2066" s="3"/>
      <c r="AK2066" s="3"/>
      <c r="AL2066" s="3"/>
      <c r="AM2066" s="3"/>
      <c r="AN2066" s="3"/>
      <c r="AO2066" s="3"/>
      <c r="AP2066" s="3"/>
      <c r="AQ2066" s="3"/>
      <c r="AR2066" s="3"/>
      <c r="AS2066" s="3"/>
      <c r="AT2066" s="3"/>
      <c r="AU2066" s="3"/>
      <c r="AV2066" s="3"/>
      <c r="AW2066" s="3"/>
      <c r="AX2066" s="3"/>
      <c r="AY2066" s="3"/>
      <c r="AZ2066" s="3"/>
      <c r="BA2066" s="3"/>
      <c r="BB2066" s="3"/>
      <c r="BC2066" s="3"/>
      <c r="BD2066" s="3"/>
    </row>
    <row r="2067" spans="1:56" hidden="1">
      <c r="A2067" s="3"/>
      <c r="B2067" s="3"/>
      <c r="C2067" s="3"/>
      <c r="D2067" s="3"/>
      <c r="E2067" s="3"/>
      <c r="F2067" s="3"/>
      <c r="G2067" s="3"/>
      <c r="H2067" s="3"/>
      <c r="I2067" s="3"/>
      <c r="J2067" s="3"/>
      <c r="K2067" s="3"/>
      <c r="L2067" s="3"/>
      <c r="M2067" s="3"/>
      <c r="N2067" s="3"/>
      <c r="O2067" s="3"/>
      <c r="P2067" s="3"/>
      <c r="Q2067" s="3"/>
      <c r="R2067" s="3"/>
      <c r="S2067" s="3"/>
      <c r="T2067" s="3"/>
      <c r="U2067" s="3"/>
      <c r="V2067" s="3"/>
      <c r="W2067" s="3"/>
      <c r="X2067" s="3"/>
      <c r="Y2067" s="3"/>
      <c r="Z2067" s="3"/>
      <c r="AA2067" s="3"/>
      <c r="AB2067" s="3"/>
      <c r="AC2067" s="3"/>
      <c r="AD2067" s="3"/>
      <c r="AE2067" s="3"/>
      <c r="AF2067" s="3"/>
      <c r="AG2067" s="3"/>
      <c r="AH2067" s="3"/>
      <c r="AI2067" s="3"/>
      <c r="AJ2067" s="3"/>
      <c r="AK2067" s="3"/>
      <c r="AL2067" s="3"/>
      <c r="AM2067" s="3"/>
      <c r="AN2067" s="3"/>
      <c r="AO2067" s="3"/>
      <c r="AP2067" s="3"/>
      <c r="AQ2067" s="3"/>
      <c r="AR2067" s="3"/>
      <c r="AS2067" s="3"/>
      <c r="AT2067" s="3"/>
      <c r="AU2067" s="3"/>
      <c r="AV2067" s="3"/>
      <c r="AW2067" s="3"/>
      <c r="AX2067" s="3"/>
      <c r="AY2067" s="3"/>
      <c r="AZ2067" s="3"/>
      <c r="BA2067" s="3"/>
      <c r="BB2067" s="3"/>
      <c r="BC2067" s="3"/>
      <c r="BD2067" s="3"/>
    </row>
    <row r="2068" spans="1:56" hidden="1">
      <c r="A2068" s="3"/>
      <c r="B2068" s="3"/>
      <c r="C2068" s="3"/>
      <c r="D2068" s="3"/>
      <c r="E2068" s="3"/>
      <c r="F2068" s="3"/>
      <c r="G2068" s="3"/>
      <c r="H2068" s="3"/>
      <c r="I2068" s="3"/>
      <c r="J2068" s="3"/>
      <c r="K2068" s="3"/>
      <c r="L2068" s="3"/>
      <c r="M2068" s="3"/>
      <c r="N2068" s="3"/>
      <c r="O2068" s="3"/>
      <c r="P2068" s="3"/>
      <c r="Q2068" s="3"/>
      <c r="R2068" s="3"/>
      <c r="S2068" s="3"/>
      <c r="T2068" s="3"/>
      <c r="U2068" s="3"/>
      <c r="V2068" s="3"/>
      <c r="W2068" s="3"/>
      <c r="X2068" s="3"/>
      <c r="Y2068" s="3"/>
      <c r="Z2068" s="3"/>
      <c r="AA2068" s="3"/>
      <c r="AB2068" s="3"/>
      <c r="AC2068" s="3"/>
      <c r="AD2068" s="3"/>
      <c r="AE2068" s="3"/>
      <c r="AF2068" s="3"/>
      <c r="AG2068" s="3"/>
      <c r="AH2068" s="3"/>
      <c r="AI2068" s="3"/>
      <c r="AJ2068" s="3"/>
      <c r="AK2068" s="3"/>
      <c r="AL2068" s="3"/>
      <c r="AM2068" s="3"/>
      <c r="AN2068" s="3"/>
      <c r="AO2068" s="3"/>
      <c r="AP2068" s="3"/>
      <c r="AQ2068" s="3"/>
      <c r="AR2068" s="3"/>
      <c r="AS2068" s="3"/>
      <c r="AT2068" s="3"/>
      <c r="AU2068" s="3"/>
      <c r="AV2068" s="3"/>
      <c r="AW2068" s="3"/>
      <c r="AX2068" s="3"/>
      <c r="AY2068" s="3"/>
      <c r="AZ2068" s="3"/>
      <c r="BA2068" s="3"/>
      <c r="BB2068" s="3"/>
      <c r="BC2068" s="3"/>
      <c r="BD2068" s="3"/>
    </row>
    <row r="2069" spans="1:56" hidden="1">
      <c r="A2069" s="3"/>
      <c r="B2069" s="3"/>
      <c r="C2069" s="3"/>
      <c r="D2069" s="3"/>
      <c r="E2069" s="3"/>
      <c r="F2069" s="3"/>
      <c r="G2069" s="3"/>
      <c r="H2069" s="3"/>
      <c r="I2069" s="3"/>
      <c r="J2069" s="3"/>
      <c r="K2069" s="3"/>
      <c r="L2069" s="3"/>
      <c r="M2069" s="3"/>
      <c r="N2069" s="3"/>
      <c r="O2069" s="3"/>
      <c r="P2069" s="3"/>
      <c r="Q2069" s="3"/>
      <c r="R2069" s="3"/>
      <c r="S2069" s="3"/>
      <c r="T2069" s="3"/>
      <c r="U2069" s="3"/>
      <c r="V2069" s="3"/>
      <c r="W2069" s="3"/>
      <c r="X2069" s="3"/>
      <c r="Y2069" s="3"/>
      <c r="Z2069" s="3"/>
      <c r="AA2069" s="3"/>
      <c r="AB2069" s="3"/>
      <c r="AC2069" s="3"/>
      <c r="AD2069" s="3"/>
      <c r="AE2069" s="3"/>
      <c r="AF2069" s="3"/>
      <c r="AG2069" s="3"/>
      <c r="AH2069" s="3"/>
      <c r="AI2069" s="3"/>
      <c r="AJ2069" s="3"/>
      <c r="AK2069" s="3"/>
      <c r="AL2069" s="3"/>
      <c r="AM2069" s="3"/>
      <c r="AN2069" s="3"/>
      <c r="AO2069" s="3"/>
      <c r="AP2069" s="3"/>
      <c r="AQ2069" s="3"/>
      <c r="AR2069" s="3"/>
      <c r="AS2069" s="3"/>
      <c r="AT2069" s="3"/>
      <c r="AU2069" s="3"/>
      <c r="AV2069" s="3"/>
      <c r="AW2069" s="3"/>
      <c r="AX2069" s="3"/>
      <c r="AY2069" s="3"/>
      <c r="AZ2069" s="3"/>
      <c r="BA2069" s="3"/>
      <c r="BB2069" s="3"/>
      <c r="BC2069" s="3"/>
      <c r="BD2069" s="3"/>
    </row>
    <row r="2070" spans="1:56" hidden="1">
      <c r="A2070" s="3"/>
      <c r="B2070" s="3"/>
      <c r="C2070" s="3"/>
      <c r="D2070" s="3"/>
      <c r="E2070" s="3"/>
      <c r="F2070" s="3"/>
      <c r="G2070" s="3"/>
      <c r="H2070" s="3"/>
      <c r="I2070" s="3"/>
      <c r="J2070" s="3"/>
      <c r="K2070" s="3"/>
      <c r="L2070" s="3"/>
      <c r="M2070" s="3"/>
      <c r="N2070" s="3"/>
      <c r="O2070" s="3"/>
      <c r="P2070" s="3"/>
      <c r="Q2070" s="3"/>
      <c r="R2070" s="3"/>
      <c r="S2070" s="3"/>
      <c r="T2070" s="3"/>
      <c r="U2070" s="3"/>
      <c r="V2070" s="3"/>
      <c r="W2070" s="3"/>
      <c r="X2070" s="3"/>
      <c r="Y2070" s="3"/>
      <c r="Z2070" s="3"/>
      <c r="AA2070" s="3"/>
      <c r="AB2070" s="3"/>
      <c r="AC2070" s="3"/>
      <c r="AD2070" s="3"/>
      <c r="AE2070" s="3"/>
      <c r="AF2070" s="3"/>
      <c r="AG2070" s="3"/>
      <c r="AH2070" s="3"/>
      <c r="AI2070" s="3"/>
      <c r="AJ2070" s="3"/>
      <c r="AK2070" s="3"/>
      <c r="AL2070" s="3"/>
      <c r="AM2070" s="3"/>
      <c r="AN2070" s="3"/>
      <c r="AO2070" s="3"/>
      <c r="AP2070" s="3"/>
      <c r="AQ2070" s="3"/>
      <c r="AR2070" s="3"/>
      <c r="AS2070" s="3"/>
      <c r="AT2070" s="3"/>
      <c r="AU2070" s="3"/>
      <c r="AV2070" s="3"/>
      <c r="AW2070" s="3"/>
      <c r="AX2070" s="3"/>
      <c r="AY2070" s="3"/>
      <c r="AZ2070" s="3"/>
      <c r="BA2070" s="3"/>
      <c r="BB2070" s="3"/>
      <c r="BC2070" s="3"/>
      <c r="BD2070" s="3"/>
    </row>
    <row r="2071" spans="1:56" hidden="1">
      <c r="A2071" s="3"/>
      <c r="B2071" s="3"/>
      <c r="C2071" s="3"/>
      <c r="D2071" s="3"/>
      <c r="E2071" s="3"/>
      <c r="F2071" s="3"/>
      <c r="G2071" s="3"/>
      <c r="H2071" s="3"/>
      <c r="I2071" s="3"/>
      <c r="J2071" s="3"/>
      <c r="K2071" s="3"/>
      <c r="L2071" s="3"/>
      <c r="M2071" s="3"/>
      <c r="N2071" s="3"/>
      <c r="O2071" s="3"/>
      <c r="P2071" s="3"/>
      <c r="Q2071" s="3"/>
      <c r="R2071" s="3"/>
      <c r="S2071" s="3"/>
      <c r="T2071" s="3"/>
      <c r="U2071" s="3"/>
      <c r="V2071" s="3"/>
      <c r="W2071" s="3"/>
      <c r="X2071" s="3"/>
      <c r="Y2071" s="3"/>
      <c r="Z2071" s="3"/>
      <c r="AA2071" s="3"/>
      <c r="AB2071" s="3"/>
      <c r="AC2071" s="3"/>
      <c r="AD2071" s="3"/>
      <c r="AE2071" s="3"/>
      <c r="AF2071" s="3"/>
      <c r="AG2071" s="3"/>
      <c r="AH2071" s="3"/>
      <c r="AI2071" s="3"/>
      <c r="AJ2071" s="3"/>
      <c r="AK2071" s="3"/>
      <c r="AL2071" s="3"/>
      <c r="AM2071" s="3"/>
      <c r="AN2071" s="3"/>
      <c r="AO2071" s="3"/>
      <c r="AP2071" s="3"/>
      <c r="AQ2071" s="3"/>
      <c r="AR2071" s="3"/>
      <c r="AS2071" s="3"/>
      <c r="AT2071" s="3"/>
      <c r="AU2071" s="3"/>
      <c r="AV2071" s="3"/>
      <c r="AW2071" s="3"/>
      <c r="AX2071" s="3"/>
      <c r="AY2071" s="3"/>
      <c r="AZ2071" s="3"/>
      <c r="BA2071" s="3"/>
      <c r="BB2071" s="3"/>
      <c r="BC2071" s="3"/>
      <c r="BD2071" s="3"/>
    </row>
    <row r="2072" spans="1:56" hidden="1">
      <c r="A2072" s="3"/>
      <c r="B2072" s="3"/>
      <c r="C2072" s="3"/>
      <c r="D2072" s="3"/>
      <c r="E2072" s="3"/>
      <c r="F2072" s="3"/>
      <c r="G2072" s="3"/>
      <c r="H2072" s="3"/>
      <c r="I2072" s="3"/>
      <c r="J2072" s="3"/>
      <c r="K2072" s="3"/>
      <c r="L2072" s="3"/>
      <c r="M2072" s="3"/>
      <c r="N2072" s="3"/>
      <c r="O2072" s="3"/>
      <c r="P2072" s="3"/>
      <c r="Q2072" s="3"/>
      <c r="R2072" s="3"/>
      <c r="S2072" s="3"/>
      <c r="T2072" s="3"/>
      <c r="U2072" s="3"/>
      <c r="V2072" s="3"/>
      <c r="W2072" s="3"/>
      <c r="X2072" s="3"/>
      <c r="Y2072" s="3"/>
      <c r="Z2072" s="3"/>
      <c r="AA2072" s="3"/>
      <c r="AB2072" s="3"/>
      <c r="AC2072" s="3"/>
      <c r="AD2072" s="3"/>
      <c r="AE2072" s="3"/>
      <c r="AF2072" s="3"/>
      <c r="AG2072" s="3"/>
      <c r="AH2072" s="3"/>
      <c r="AI2072" s="3"/>
      <c r="AJ2072" s="3"/>
      <c r="AK2072" s="3"/>
      <c r="AL2072" s="3"/>
      <c r="AM2072" s="3"/>
      <c r="AN2072" s="3"/>
      <c r="AO2072" s="3"/>
      <c r="AP2072" s="3"/>
      <c r="AQ2072" s="3"/>
      <c r="AR2072" s="3"/>
      <c r="AS2072" s="3"/>
      <c r="AT2072" s="3"/>
      <c r="AU2072" s="3"/>
      <c r="AV2072" s="3"/>
      <c r="AW2072" s="3"/>
      <c r="AX2072" s="3"/>
      <c r="AY2072" s="3"/>
      <c r="AZ2072" s="3"/>
      <c r="BA2072" s="3"/>
      <c r="BB2072" s="3"/>
      <c r="BC2072" s="3"/>
      <c r="BD2072" s="3"/>
    </row>
    <row r="2073" spans="1:56" hidden="1">
      <c r="A2073" s="3"/>
      <c r="B2073" s="3"/>
      <c r="C2073" s="3"/>
      <c r="D2073" s="3"/>
      <c r="E2073" s="3"/>
      <c r="F2073" s="3"/>
      <c r="G2073" s="3"/>
      <c r="H2073" s="3"/>
      <c r="I2073" s="3"/>
      <c r="J2073" s="3"/>
      <c r="K2073" s="3"/>
      <c r="L2073" s="3"/>
      <c r="M2073" s="3"/>
      <c r="N2073" s="3"/>
      <c r="O2073" s="3"/>
      <c r="P2073" s="3"/>
      <c r="Q2073" s="3"/>
      <c r="R2073" s="3"/>
      <c r="S2073" s="3"/>
      <c r="T2073" s="3"/>
      <c r="U2073" s="3"/>
      <c r="V2073" s="3"/>
      <c r="W2073" s="3"/>
      <c r="X2073" s="3"/>
      <c r="Y2073" s="3"/>
      <c r="Z2073" s="3"/>
      <c r="AA2073" s="3"/>
      <c r="AB2073" s="3"/>
      <c r="AC2073" s="3"/>
      <c r="AD2073" s="3"/>
      <c r="AE2073" s="3"/>
      <c r="AF2073" s="3"/>
      <c r="AG2073" s="3"/>
      <c r="AH2073" s="3"/>
      <c r="AI2073" s="3"/>
      <c r="AJ2073" s="3"/>
      <c r="AK2073" s="3"/>
      <c r="AL2073" s="3"/>
      <c r="AM2073" s="3"/>
      <c r="AN2073" s="3"/>
      <c r="AO2073" s="3"/>
      <c r="AP2073" s="3"/>
      <c r="AQ2073" s="3"/>
      <c r="AR2073" s="3"/>
      <c r="AS2073" s="3"/>
      <c r="AT2073" s="3"/>
      <c r="AU2073" s="3"/>
      <c r="AV2073" s="3"/>
      <c r="AW2073" s="3"/>
      <c r="AX2073" s="3"/>
      <c r="AY2073" s="3"/>
      <c r="AZ2073" s="3"/>
      <c r="BA2073" s="3"/>
      <c r="BB2073" s="3"/>
      <c r="BC2073" s="3"/>
      <c r="BD2073" s="3"/>
    </row>
    <row r="2074" spans="1:56" hidden="1">
      <c r="A2074" s="3"/>
      <c r="B2074" s="3"/>
      <c r="C2074" s="3"/>
      <c r="D2074" s="3"/>
      <c r="E2074" s="3"/>
      <c r="F2074" s="3"/>
      <c r="G2074" s="3"/>
      <c r="H2074" s="3"/>
      <c r="I2074" s="3"/>
      <c r="J2074" s="3"/>
      <c r="K2074" s="3"/>
      <c r="L2074" s="3"/>
      <c r="M2074" s="3"/>
      <c r="N2074" s="3"/>
      <c r="O2074" s="3"/>
      <c r="P2074" s="3"/>
      <c r="Q2074" s="3"/>
      <c r="R2074" s="3"/>
      <c r="S2074" s="3"/>
      <c r="T2074" s="3"/>
      <c r="U2074" s="3"/>
      <c r="V2074" s="3"/>
      <c r="W2074" s="3"/>
      <c r="X2074" s="3"/>
      <c r="Y2074" s="3"/>
      <c r="Z2074" s="3"/>
      <c r="AA2074" s="3"/>
      <c r="AB2074" s="3"/>
      <c r="AC2074" s="3"/>
      <c r="AD2074" s="3"/>
      <c r="AE2074" s="3"/>
      <c r="AF2074" s="3"/>
      <c r="AG2074" s="3"/>
      <c r="AH2074" s="3"/>
      <c r="AI2074" s="3"/>
      <c r="AJ2074" s="3"/>
      <c r="AK2074" s="3"/>
      <c r="AL2074" s="3"/>
      <c r="AM2074" s="3"/>
      <c r="AN2074" s="3"/>
      <c r="AO2074" s="3"/>
      <c r="AP2074" s="3"/>
      <c r="AQ2074" s="3"/>
      <c r="AR2074" s="3"/>
      <c r="AS2074" s="3"/>
      <c r="AT2074" s="3"/>
      <c r="AU2074" s="3"/>
      <c r="AV2074" s="3"/>
      <c r="AW2074" s="3"/>
      <c r="AX2074" s="3"/>
      <c r="AY2074" s="3"/>
      <c r="AZ2074" s="3"/>
      <c r="BA2074" s="3"/>
      <c r="BB2074" s="3"/>
      <c r="BC2074" s="3"/>
      <c r="BD2074" s="3"/>
    </row>
    <row r="2075" spans="1:56" hidden="1">
      <c r="A2075" s="3"/>
      <c r="B2075" s="3"/>
      <c r="C2075" s="3"/>
      <c r="D2075" s="3"/>
      <c r="E2075" s="3"/>
      <c r="F2075" s="3"/>
      <c r="G2075" s="3"/>
      <c r="H2075" s="3"/>
      <c r="I2075" s="3"/>
      <c r="J2075" s="3"/>
      <c r="K2075" s="3"/>
      <c r="L2075" s="3"/>
      <c r="M2075" s="3"/>
      <c r="N2075" s="3"/>
      <c r="O2075" s="3"/>
      <c r="P2075" s="3"/>
      <c r="Q2075" s="3"/>
      <c r="R2075" s="3"/>
      <c r="S2075" s="3"/>
      <c r="T2075" s="3"/>
      <c r="U2075" s="3"/>
      <c r="V2075" s="3"/>
      <c r="W2075" s="3"/>
      <c r="X2075" s="3"/>
      <c r="Y2075" s="3"/>
      <c r="Z2075" s="3"/>
      <c r="AA2075" s="3"/>
      <c r="AB2075" s="3"/>
      <c r="AC2075" s="3"/>
      <c r="AD2075" s="3"/>
      <c r="AE2075" s="3"/>
      <c r="AF2075" s="3"/>
      <c r="AG2075" s="3"/>
      <c r="AH2075" s="3"/>
      <c r="AI2075" s="3"/>
      <c r="AJ2075" s="3"/>
      <c r="AK2075" s="3"/>
      <c r="AL2075" s="3"/>
      <c r="AM2075" s="3"/>
      <c r="AN2075" s="3"/>
      <c r="AO2075" s="3"/>
      <c r="AP2075" s="3"/>
      <c r="AQ2075" s="3"/>
      <c r="AR2075" s="3"/>
      <c r="AS2075" s="3"/>
      <c r="AT2075" s="3"/>
      <c r="AU2075" s="3"/>
      <c r="AV2075" s="3"/>
      <c r="AW2075" s="3"/>
      <c r="AX2075" s="3"/>
      <c r="AY2075" s="3"/>
      <c r="AZ2075" s="3"/>
      <c r="BA2075" s="3"/>
      <c r="BB2075" s="3"/>
      <c r="BC2075" s="3"/>
      <c r="BD2075" s="3"/>
    </row>
    <row r="2076" spans="1:56" hidden="1">
      <c r="A2076" s="3"/>
      <c r="B2076" s="3"/>
      <c r="C2076" s="3"/>
      <c r="D2076" s="3"/>
      <c r="E2076" s="3"/>
      <c r="F2076" s="3"/>
      <c r="G2076" s="3"/>
      <c r="H2076" s="3"/>
      <c r="I2076" s="3"/>
      <c r="J2076" s="3"/>
      <c r="K2076" s="3"/>
      <c r="L2076" s="3"/>
      <c r="M2076" s="3"/>
      <c r="N2076" s="3"/>
      <c r="O2076" s="3"/>
      <c r="P2076" s="3"/>
      <c r="Q2076" s="3"/>
      <c r="R2076" s="3"/>
      <c r="S2076" s="3"/>
      <c r="T2076" s="3"/>
      <c r="U2076" s="3"/>
      <c r="V2076" s="3"/>
      <c r="W2076" s="3"/>
      <c r="X2076" s="3"/>
      <c r="Y2076" s="3"/>
      <c r="Z2076" s="3"/>
      <c r="AA2076" s="3"/>
      <c r="AB2076" s="3"/>
      <c r="AC2076" s="3"/>
      <c r="AD2076" s="3"/>
      <c r="AE2076" s="3"/>
      <c r="AF2076" s="3"/>
      <c r="AG2076" s="3"/>
      <c r="AH2076" s="3"/>
      <c r="AI2076" s="3"/>
      <c r="AJ2076" s="3"/>
      <c r="AK2076" s="3"/>
      <c r="AL2076" s="3"/>
      <c r="AM2076" s="3"/>
      <c r="AN2076" s="3"/>
      <c r="AO2076" s="3"/>
      <c r="AP2076" s="3"/>
      <c r="AQ2076" s="3"/>
      <c r="AR2076" s="3"/>
      <c r="AS2076" s="3"/>
      <c r="AT2076" s="3"/>
      <c r="AU2076" s="3"/>
      <c r="AV2076" s="3"/>
      <c r="AW2076" s="3"/>
      <c r="AX2076" s="3"/>
      <c r="AY2076" s="3"/>
      <c r="AZ2076" s="3"/>
      <c r="BA2076" s="3"/>
      <c r="BB2076" s="3"/>
      <c r="BC2076" s="3"/>
      <c r="BD2076" s="3"/>
    </row>
    <row r="2077" spans="1:56" hidden="1">
      <c r="A2077" s="3"/>
      <c r="B2077" s="3"/>
      <c r="C2077" s="3"/>
      <c r="D2077" s="3"/>
      <c r="E2077" s="3"/>
      <c r="F2077" s="3"/>
      <c r="G2077" s="3"/>
      <c r="H2077" s="3"/>
      <c r="I2077" s="3"/>
      <c r="J2077" s="3"/>
      <c r="K2077" s="3"/>
      <c r="L2077" s="3"/>
      <c r="M2077" s="3"/>
      <c r="N2077" s="3"/>
      <c r="O2077" s="3"/>
      <c r="P2077" s="3"/>
      <c r="Q2077" s="3"/>
      <c r="R2077" s="3"/>
      <c r="S2077" s="3"/>
      <c r="T2077" s="3"/>
      <c r="U2077" s="3"/>
      <c r="V2077" s="3"/>
      <c r="W2077" s="3"/>
      <c r="X2077" s="3"/>
      <c r="Y2077" s="3"/>
      <c r="Z2077" s="3"/>
      <c r="AA2077" s="3"/>
      <c r="AB2077" s="3"/>
      <c r="AC2077" s="3"/>
      <c r="AD2077" s="3"/>
      <c r="AE2077" s="3"/>
      <c r="AF2077" s="3"/>
      <c r="AG2077" s="3"/>
      <c r="AH2077" s="3"/>
      <c r="AI2077" s="3"/>
      <c r="AJ2077" s="3"/>
      <c r="AK2077" s="3"/>
      <c r="AL2077" s="3"/>
      <c r="AM2077" s="3"/>
      <c r="AN2077" s="3"/>
      <c r="AO2077" s="3"/>
      <c r="AP2077" s="3"/>
      <c r="AQ2077" s="3"/>
      <c r="AR2077" s="3"/>
      <c r="AS2077" s="3"/>
      <c r="AT2077" s="3"/>
      <c r="AU2077" s="3"/>
      <c r="AV2077" s="3"/>
      <c r="AW2077" s="3"/>
      <c r="AX2077" s="3"/>
      <c r="AY2077" s="3"/>
      <c r="AZ2077" s="3"/>
      <c r="BA2077" s="3"/>
      <c r="BB2077" s="3"/>
      <c r="BC2077" s="3"/>
      <c r="BD2077" s="3"/>
    </row>
    <row r="2078" spans="1:56" hidden="1">
      <c r="A2078" s="3"/>
      <c r="B2078" s="3"/>
      <c r="C2078" s="3"/>
      <c r="D2078" s="3"/>
      <c r="E2078" s="3"/>
      <c r="F2078" s="3"/>
      <c r="G2078" s="3"/>
      <c r="H2078" s="3"/>
      <c r="I2078" s="3"/>
      <c r="J2078" s="3"/>
      <c r="K2078" s="3"/>
      <c r="L2078" s="3"/>
      <c r="M2078" s="3"/>
      <c r="N2078" s="3"/>
      <c r="O2078" s="3"/>
      <c r="P2078" s="3"/>
      <c r="Q2078" s="3"/>
      <c r="R2078" s="3"/>
      <c r="S2078" s="3"/>
      <c r="T2078" s="3"/>
      <c r="U2078" s="3"/>
      <c r="V2078" s="3"/>
      <c r="W2078" s="3"/>
      <c r="X2078" s="3"/>
      <c r="Y2078" s="3"/>
      <c r="Z2078" s="3"/>
      <c r="AA2078" s="3"/>
      <c r="AB2078" s="3"/>
      <c r="AC2078" s="3"/>
      <c r="AD2078" s="3"/>
      <c r="AE2078" s="3"/>
      <c r="AF2078" s="3"/>
      <c r="AG2078" s="3"/>
      <c r="AH2078" s="3"/>
      <c r="AI2078" s="3"/>
      <c r="AJ2078" s="3"/>
      <c r="AK2078" s="3"/>
      <c r="AL2078" s="3"/>
      <c r="AM2078" s="3"/>
      <c r="AN2078" s="3"/>
      <c r="AO2078" s="3"/>
      <c r="AP2078" s="3"/>
      <c r="AQ2078" s="3"/>
      <c r="AR2078" s="3"/>
      <c r="AS2078" s="3"/>
      <c r="AT2078" s="3"/>
      <c r="AU2078" s="3"/>
      <c r="AV2078" s="3"/>
      <c r="AW2078" s="3"/>
      <c r="AX2078" s="3"/>
      <c r="AY2078" s="3"/>
      <c r="AZ2078" s="3"/>
      <c r="BA2078" s="3"/>
      <c r="BB2078" s="3"/>
      <c r="BC2078" s="3"/>
      <c r="BD2078" s="3"/>
    </row>
    <row r="2079" spans="1:56" hidden="1">
      <c r="A2079" s="3"/>
      <c r="B2079" s="3"/>
      <c r="C2079" s="3"/>
      <c r="D2079" s="3"/>
      <c r="E2079" s="3"/>
      <c r="F2079" s="3"/>
      <c r="G2079" s="3"/>
      <c r="H2079" s="3"/>
      <c r="I2079" s="3"/>
      <c r="J2079" s="3"/>
      <c r="K2079" s="3"/>
      <c r="L2079" s="3"/>
      <c r="M2079" s="3"/>
      <c r="N2079" s="3"/>
      <c r="O2079" s="3"/>
      <c r="P2079" s="3"/>
      <c r="Q2079" s="3"/>
      <c r="R2079" s="3"/>
      <c r="S2079" s="3"/>
      <c r="T2079" s="3"/>
      <c r="U2079" s="3"/>
      <c r="V2079" s="3"/>
      <c r="W2079" s="3"/>
      <c r="X2079" s="3"/>
      <c r="Y2079" s="3"/>
      <c r="Z2079" s="3"/>
      <c r="AA2079" s="3"/>
      <c r="AB2079" s="3"/>
      <c r="AC2079" s="3"/>
      <c r="AD2079" s="3"/>
      <c r="AE2079" s="3"/>
      <c r="AF2079" s="3"/>
      <c r="AG2079" s="3"/>
      <c r="AH2079" s="3"/>
      <c r="AI2079" s="3"/>
      <c r="AJ2079" s="3"/>
      <c r="AK2079" s="3"/>
      <c r="AL2079" s="3"/>
      <c r="AM2079" s="3"/>
      <c r="AN2079" s="3"/>
      <c r="AO2079" s="3"/>
      <c r="AP2079" s="3"/>
      <c r="AQ2079" s="3"/>
      <c r="AR2079" s="3"/>
      <c r="AS2079" s="3"/>
      <c r="AT2079" s="3"/>
      <c r="AU2079" s="3"/>
      <c r="AV2079" s="3"/>
      <c r="AW2079" s="3"/>
      <c r="AX2079" s="3"/>
      <c r="AY2079" s="3"/>
      <c r="AZ2079" s="3"/>
      <c r="BA2079" s="3"/>
      <c r="BB2079" s="3"/>
      <c r="BC2079" s="3"/>
      <c r="BD2079" s="3"/>
    </row>
    <row r="2080" spans="1:56" hidden="1">
      <c r="A2080" s="3"/>
      <c r="B2080" s="3"/>
      <c r="C2080" s="3"/>
      <c r="D2080" s="3"/>
      <c r="E2080" s="3"/>
      <c r="F2080" s="3"/>
      <c r="G2080" s="3"/>
      <c r="H2080" s="3"/>
      <c r="I2080" s="3"/>
      <c r="J2080" s="3"/>
      <c r="K2080" s="3"/>
      <c r="L2080" s="3"/>
      <c r="M2080" s="3"/>
      <c r="N2080" s="3"/>
      <c r="O2080" s="3"/>
      <c r="P2080" s="3"/>
      <c r="Q2080" s="3"/>
      <c r="R2080" s="3"/>
      <c r="S2080" s="3"/>
      <c r="T2080" s="3"/>
      <c r="U2080" s="3"/>
      <c r="V2080" s="3"/>
      <c r="W2080" s="3"/>
      <c r="X2080" s="3"/>
      <c r="Y2080" s="3"/>
      <c r="Z2080" s="3"/>
      <c r="AA2080" s="3"/>
      <c r="AB2080" s="3"/>
      <c r="AC2080" s="3"/>
      <c r="AD2080" s="3"/>
      <c r="AE2080" s="3"/>
      <c r="AF2080" s="3"/>
      <c r="AG2080" s="3"/>
      <c r="AH2080" s="3"/>
      <c r="AI2080" s="3"/>
      <c r="AJ2080" s="3"/>
      <c r="AK2080" s="3"/>
      <c r="AL2080" s="3"/>
      <c r="AM2080" s="3"/>
      <c r="AN2080" s="3"/>
      <c r="AO2080" s="3"/>
      <c r="AP2080" s="3"/>
      <c r="AQ2080" s="3"/>
      <c r="AR2080" s="3"/>
      <c r="AS2080" s="3"/>
      <c r="AT2080" s="3"/>
      <c r="AU2080" s="3"/>
      <c r="AV2080" s="3"/>
      <c r="AW2080" s="3"/>
      <c r="AX2080" s="3"/>
      <c r="AY2080" s="3"/>
      <c r="AZ2080" s="3"/>
      <c r="BA2080" s="3"/>
      <c r="BB2080" s="3"/>
      <c r="BC2080" s="3"/>
      <c r="BD2080" s="3"/>
    </row>
    <row r="2081" spans="1:56" hidden="1">
      <c r="A2081" s="3"/>
      <c r="B2081" s="3"/>
      <c r="C2081" s="3"/>
      <c r="D2081" s="3"/>
      <c r="E2081" s="3"/>
      <c r="F2081" s="3"/>
      <c r="G2081" s="3"/>
      <c r="H2081" s="3"/>
      <c r="I2081" s="3"/>
      <c r="J2081" s="3"/>
      <c r="K2081" s="3"/>
      <c r="L2081" s="3"/>
      <c r="M2081" s="3"/>
      <c r="N2081" s="3"/>
      <c r="O2081" s="3"/>
      <c r="P2081" s="3"/>
      <c r="Q2081" s="3"/>
      <c r="R2081" s="3"/>
      <c r="S2081" s="3"/>
      <c r="T2081" s="3"/>
      <c r="U2081" s="3"/>
      <c r="V2081" s="3"/>
      <c r="W2081" s="3"/>
      <c r="X2081" s="3"/>
      <c r="Y2081" s="3"/>
      <c r="Z2081" s="3"/>
      <c r="AA2081" s="3"/>
      <c r="AB2081" s="3"/>
      <c r="AC2081" s="3"/>
      <c r="AD2081" s="3"/>
      <c r="AE2081" s="3"/>
      <c r="AF2081" s="3"/>
      <c r="AG2081" s="3"/>
      <c r="AH2081" s="3"/>
      <c r="AI2081" s="3"/>
      <c r="AJ2081" s="3"/>
      <c r="AK2081" s="3"/>
      <c r="AL2081" s="3"/>
      <c r="AM2081" s="3"/>
      <c r="AN2081" s="3"/>
      <c r="AO2081" s="3"/>
      <c r="AP2081" s="3"/>
      <c r="AQ2081" s="3"/>
      <c r="AR2081" s="3"/>
      <c r="AS2081" s="3"/>
      <c r="AT2081" s="3"/>
      <c r="AU2081" s="3"/>
      <c r="AV2081" s="3"/>
      <c r="AW2081" s="3"/>
      <c r="AX2081" s="3"/>
      <c r="AY2081" s="3"/>
      <c r="AZ2081" s="3"/>
      <c r="BA2081" s="3"/>
      <c r="BB2081" s="3"/>
      <c r="BC2081" s="3"/>
      <c r="BD2081" s="3"/>
    </row>
    <row r="2082" spans="1:56" hidden="1">
      <c r="A2082" s="3"/>
      <c r="B2082" s="3"/>
      <c r="C2082" s="3"/>
      <c r="D2082" s="3"/>
      <c r="E2082" s="3"/>
      <c r="F2082" s="3"/>
      <c r="G2082" s="3"/>
      <c r="H2082" s="3"/>
      <c r="I2082" s="3"/>
      <c r="J2082" s="3"/>
      <c r="K2082" s="3"/>
      <c r="L2082" s="3"/>
      <c r="M2082" s="3"/>
      <c r="N2082" s="3"/>
      <c r="O2082" s="3"/>
      <c r="P2082" s="3"/>
      <c r="Q2082" s="3"/>
      <c r="R2082" s="3"/>
      <c r="S2082" s="3"/>
      <c r="T2082" s="3"/>
      <c r="U2082" s="3"/>
      <c r="V2082" s="3"/>
      <c r="W2082" s="3"/>
      <c r="X2082" s="3"/>
      <c r="Y2082" s="3"/>
      <c r="Z2082" s="3"/>
      <c r="AA2082" s="3"/>
      <c r="AB2082" s="3"/>
      <c r="AC2082" s="3"/>
      <c r="AD2082" s="3"/>
      <c r="AE2082" s="3"/>
      <c r="AF2082" s="3"/>
      <c r="AG2082" s="3"/>
      <c r="AH2082" s="3"/>
      <c r="AI2082" s="3"/>
      <c r="AJ2082" s="3"/>
      <c r="AK2082" s="3"/>
      <c r="AL2082" s="3"/>
      <c r="AM2082" s="3"/>
      <c r="AN2082" s="3"/>
      <c r="AO2082" s="3"/>
      <c r="AP2082" s="3"/>
      <c r="AQ2082" s="3"/>
      <c r="AR2082" s="3"/>
      <c r="AS2082" s="3"/>
      <c r="AT2082" s="3"/>
      <c r="AU2082" s="3"/>
      <c r="AV2082" s="3"/>
      <c r="AW2082" s="3"/>
      <c r="AX2082" s="3"/>
      <c r="AY2082" s="3"/>
      <c r="AZ2082" s="3"/>
      <c r="BA2082" s="3"/>
      <c r="BB2082" s="3"/>
      <c r="BC2082" s="3"/>
      <c r="BD2082" s="3"/>
    </row>
    <row r="2083" spans="1:56" hidden="1">
      <c r="A2083" s="3"/>
      <c r="B2083" s="3"/>
      <c r="C2083" s="3"/>
      <c r="D2083" s="3"/>
      <c r="E2083" s="3"/>
      <c r="F2083" s="3"/>
      <c r="G2083" s="3"/>
      <c r="H2083" s="3"/>
      <c r="I2083" s="3"/>
      <c r="J2083" s="3"/>
      <c r="K2083" s="3"/>
      <c r="L2083" s="3"/>
      <c r="M2083" s="3"/>
      <c r="N2083" s="3"/>
      <c r="O2083" s="3"/>
      <c r="P2083" s="3"/>
      <c r="Q2083" s="3"/>
      <c r="R2083" s="3"/>
      <c r="S2083" s="3"/>
      <c r="T2083" s="3"/>
      <c r="U2083" s="3"/>
      <c r="V2083" s="3"/>
      <c r="W2083" s="3"/>
      <c r="X2083" s="3"/>
      <c r="Y2083" s="3"/>
      <c r="Z2083" s="3"/>
      <c r="AA2083" s="3"/>
      <c r="AB2083" s="3"/>
      <c r="AC2083" s="3"/>
      <c r="AD2083" s="3"/>
      <c r="AE2083" s="3"/>
      <c r="AF2083" s="3"/>
      <c r="AG2083" s="3"/>
      <c r="AH2083" s="3"/>
      <c r="AI2083" s="3"/>
      <c r="AJ2083" s="3"/>
      <c r="AK2083" s="3"/>
      <c r="AL2083" s="3"/>
      <c r="AM2083" s="3"/>
      <c r="AN2083" s="3"/>
      <c r="AO2083" s="3"/>
      <c r="AP2083" s="3"/>
      <c r="AQ2083" s="3"/>
      <c r="AR2083" s="3"/>
      <c r="AS2083" s="3"/>
      <c r="AT2083" s="3"/>
      <c r="AU2083" s="3"/>
      <c r="AV2083" s="3"/>
      <c r="AW2083" s="3"/>
      <c r="AX2083" s="3"/>
      <c r="AY2083" s="3"/>
      <c r="AZ2083" s="3"/>
      <c r="BA2083" s="3"/>
      <c r="BB2083" s="3"/>
      <c r="BC2083" s="3"/>
      <c r="BD2083" s="3"/>
    </row>
    <row r="2084" spans="1:56" hidden="1">
      <c r="A2084" s="3"/>
      <c r="B2084" s="3"/>
      <c r="C2084" s="3"/>
      <c r="D2084" s="3"/>
      <c r="E2084" s="3"/>
      <c r="F2084" s="3"/>
      <c r="G2084" s="3"/>
      <c r="H2084" s="3"/>
      <c r="I2084" s="3"/>
      <c r="J2084" s="3"/>
      <c r="K2084" s="3"/>
      <c r="L2084" s="3"/>
      <c r="M2084" s="3"/>
      <c r="N2084" s="3"/>
      <c r="O2084" s="3"/>
      <c r="P2084" s="3"/>
      <c r="Q2084" s="3"/>
      <c r="R2084" s="3"/>
      <c r="S2084" s="3"/>
      <c r="T2084" s="3"/>
      <c r="U2084" s="3"/>
      <c r="V2084" s="3"/>
      <c r="W2084" s="3"/>
      <c r="X2084" s="3"/>
      <c r="Y2084" s="3"/>
      <c r="Z2084" s="3"/>
      <c r="AA2084" s="3"/>
      <c r="AB2084" s="3"/>
      <c r="AC2084" s="3"/>
      <c r="AD2084" s="3"/>
      <c r="AE2084" s="3"/>
      <c r="AF2084" s="3"/>
      <c r="AG2084" s="3"/>
      <c r="AH2084" s="3"/>
      <c r="AI2084" s="3"/>
      <c r="AJ2084" s="3"/>
      <c r="AK2084" s="3"/>
      <c r="AL2084" s="3"/>
      <c r="AM2084" s="3"/>
      <c r="AN2084" s="3"/>
      <c r="AO2084" s="3"/>
      <c r="AP2084" s="3"/>
      <c r="AQ2084" s="3"/>
      <c r="AR2084" s="3"/>
      <c r="AS2084" s="3"/>
      <c r="AT2084" s="3"/>
      <c r="AU2084" s="3"/>
      <c r="AV2084" s="3"/>
      <c r="AW2084" s="3"/>
      <c r="AX2084" s="3"/>
      <c r="AY2084" s="3"/>
      <c r="AZ2084" s="3"/>
      <c r="BA2084" s="3"/>
      <c r="BB2084" s="3"/>
      <c r="BC2084" s="3"/>
      <c r="BD2084" s="3"/>
    </row>
    <row r="2085" spans="1:56" hidden="1">
      <c r="A2085" s="3"/>
      <c r="B2085" s="3"/>
      <c r="C2085" s="3"/>
      <c r="D2085" s="3"/>
      <c r="E2085" s="3"/>
      <c r="F2085" s="3"/>
      <c r="G2085" s="3"/>
      <c r="H2085" s="3"/>
      <c r="I2085" s="3"/>
      <c r="J2085" s="3"/>
      <c r="K2085" s="3"/>
      <c r="L2085" s="3"/>
      <c r="M2085" s="3"/>
      <c r="N2085" s="3"/>
      <c r="O2085" s="3"/>
      <c r="P2085" s="3"/>
      <c r="Q2085" s="3"/>
      <c r="R2085" s="3"/>
      <c r="S2085" s="3"/>
      <c r="T2085" s="3"/>
      <c r="U2085" s="3"/>
      <c r="V2085" s="3"/>
      <c r="W2085" s="3"/>
      <c r="X2085" s="3"/>
      <c r="Y2085" s="3"/>
      <c r="Z2085" s="3"/>
      <c r="AA2085" s="3"/>
      <c r="AB2085" s="3"/>
      <c r="AC2085" s="3"/>
      <c r="AD2085" s="3"/>
      <c r="AE2085" s="3"/>
      <c r="AF2085" s="3"/>
      <c r="AG2085" s="3"/>
      <c r="AH2085" s="3"/>
      <c r="AI2085" s="3"/>
      <c r="AJ2085" s="3"/>
      <c r="AK2085" s="3"/>
      <c r="AL2085" s="3"/>
      <c r="AM2085" s="3"/>
      <c r="AN2085" s="3"/>
      <c r="AO2085" s="3"/>
      <c r="AP2085" s="3"/>
      <c r="AQ2085" s="3"/>
      <c r="AR2085" s="3"/>
      <c r="AS2085" s="3"/>
      <c r="AT2085" s="3"/>
      <c r="AU2085" s="3"/>
      <c r="AV2085" s="3"/>
      <c r="AW2085" s="3"/>
      <c r="AX2085" s="3"/>
      <c r="AY2085" s="3"/>
      <c r="AZ2085" s="3"/>
      <c r="BA2085" s="3"/>
      <c r="BB2085" s="3"/>
      <c r="BC2085" s="3"/>
      <c r="BD2085" s="3"/>
    </row>
    <row r="2086" spans="1:56" hidden="1">
      <c r="A2086" s="3"/>
      <c r="B2086" s="3"/>
      <c r="C2086" s="3"/>
      <c r="D2086" s="3"/>
      <c r="E2086" s="3"/>
      <c r="F2086" s="3"/>
      <c r="G2086" s="3"/>
      <c r="H2086" s="3"/>
      <c r="I2086" s="3"/>
      <c r="J2086" s="3"/>
      <c r="K2086" s="3"/>
      <c r="L2086" s="3"/>
      <c r="M2086" s="3"/>
      <c r="N2086" s="3"/>
      <c r="O2086" s="3"/>
      <c r="P2086" s="3"/>
      <c r="Q2086" s="3"/>
      <c r="R2086" s="3"/>
      <c r="S2086" s="3"/>
      <c r="T2086" s="3"/>
      <c r="U2086" s="3"/>
      <c r="V2086" s="3"/>
      <c r="W2086" s="3"/>
      <c r="X2086" s="3"/>
      <c r="Y2086" s="3"/>
      <c r="Z2086" s="3"/>
      <c r="AA2086" s="3"/>
      <c r="AB2086" s="3"/>
      <c r="AC2086" s="3"/>
      <c r="AD2086" s="3"/>
      <c r="AE2086" s="3"/>
      <c r="AF2086" s="3"/>
      <c r="AG2086" s="3"/>
      <c r="AH2086" s="3"/>
      <c r="AI2086" s="3"/>
      <c r="AJ2086" s="3"/>
      <c r="AK2086" s="3"/>
      <c r="AL2086" s="3"/>
      <c r="AM2086" s="3"/>
      <c r="AN2086" s="3"/>
      <c r="AO2086" s="3"/>
      <c r="AP2086" s="3"/>
      <c r="AQ2086" s="3"/>
      <c r="AR2086" s="3"/>
      <c r="AS2086" s="3"/>
      <c r="AT2086" s="3"/>
      <c r="AU2086" s="3"/>
      <c r="AV2086" s="3"/>
      <c r="AW2086" s="3"/>
      <c r="AX2086" s="3"/>
      <c r="AY2086" s="3"/>
      <c r="AZ2086" s="3"/>
      <c r="BA2086" s="3"/>
      <c r="BB2086" s="3"/>
      <c r="BC2086" s="3"/>
      <c r="BD2086" s="3"/>
    </row>
    <row r="2087" spans="1:56" hidden="1">
      <c r="A2087" s="3"/>
      <c r="B2087" s="3"/>
      <c r="C2087" s="3"/>
      <c r="D2087" s="3"/>
      <c r="E2087" s="3"/>
      <c r="F2087" s="3"/>
      <c r="G2087" s="3"/>
      <c r="H2087" s="3"/>
      <c r="I2087" s="3"/>
      <c r="J2087" s="3"/>
      <c r="K2087" s="3"/>
      <c r="L2087" s="3"/>
      <c r="M2087" s="3"/>
      <c r="N2087" s="3"/>
      <c r="O2087" s="3"/>
      <c r="P2087" s="3"/>
      <c r="Q2087" s="3"/>
      <c r="R2087" s="3"/>
      <c r="S2087" s="3"/>
      <c r="T2087" s="3"/>
      <c r="U2087" s="3"/>
      <c r="V2087" s="3"/>
      <c r="W2087" s="3"/>
      <c r="X2087" s="3"/>
      <c r="Y2087" s="3"/>
      <c r="Z2087" s="3"/>
      <c r="AA2087" s="3"/>
      <c r="AB2087" s="3"/>
      <c r="AC2087" s="3"/>
      <c r="AD2087" s="3"/>
      <c r="AE2087" s="3"/>
      <c r="AF2087" s="3"/>
      <c r="AG2087" s="3"/>
      <c r="AH2087" s="3"/>
      <c r="AI2087" s="3"/>
      <c r="AJ2087" s="3"/>
      <c r="AK2087" s="3"/>
      <c r="AL2087" s="3"/>
      <c r="AM2087" s="3"/>
      <c r="AN2087" s="3"/>
      <c r="AO2087" s="3"/>
      <c r="AP2087" s="3"/>
      <c r="AQ2087" s="3"/>
      <c r="AR2087" s="3"/>
      <c r="AS2087" s="3"/>
      <c r="AT2087" s="3"/>
      <c r="AU2087" s="3"/>
      <c r="AV2087" s="3"/>
      <c r="AW2087" s="3"/>
      <c r="AX2087" s="3"/>
      <c r="AY2087" s="3"/>
      <c r="AZ2087" s="3"/>
      <c r="BA2087" s="3"/>
      <c r="BB2087" s="3"/>
      <c r="BC2087" s="3"/>
      <c r="BD2087" s="3"/>
    </row>
    <row r="2088" spans="1:56" hidden="1">
      <c r="A2088" s="3"/>
      <c r="B2088" s="3"/>
      <c r="C2088" s="3"/>
      <c r="D2088" s="3"/>
      <c r="E2088" s="3"/>
      <c r="F2088" s="3"/>
      <c r="G2088" s="3"/>
      <c r="H2088" s="3"/>
      <c r="I2088" s="3"/>
      <c r="J2088" s="3"/>
      <c r="K2088" s="3"/>
      <c r="L2088" s="3"/>
      <c r="M2088" s="3"/>
      <c r="N2088" s="3"/>
      <c r="O2088" s="3"/>
      <c r="P2088" s="3"/>
      <c r="Q2088" s="3"/>
      <c r="R2088" s="3"/>
      <c r="S2088" s="3"/>
      <c r="T2088" s="3"/>
      <c r="U2088" s="3"/>
      <c r="V2088" s="3"/>
      <c r="W2088" s="3"/>
      <c r="X2088" s="3"/>
      <c r="Y2088" s="3"/>
      <c r="Z2088" s="3"/>
      <c r="AA2088" s="3"/>
      <c r="AB2088" s="3"/>
      <c r="AC2088" s="3"/>
      <c r="AD2088" s="3"/>
      <c r="AE2088" s="3"/>
      <c r="AF2088" s="3"/>
      <c r="AG2088" s="3"/>
      <c r="AH2088" s="3"/>
      <c r="AI2088" s="3"/>
      <c r="AJ2088" s="3"/>
      <c r="AK2088" s="3"/>
      <c r="AL2088" s="3"/>
      <c r="AM2088" s="3"/>
      <c r="AN2088" s="3"/>
      <c r="AO2088" s="3"/>
      <c r="AP2088" s="3"/>
      <c r="AQ2088" s="3"/>
      <c r="AR2088" s="3"/>
      <c r="AS2088" s="3"/>
      <c r="AT2088" s="3"/>
      <c r="AU2088" s="3"/>
      <c r="AV2088" s="3"/>
      <c r="AW2088" s="3"/>
      <c r="AX2088" s="3"/>
      <c r="AY2088" s="3"/>
      <c r="AZ2088" s="3"/>
      <c r="BA2088" s="3"/>
      <c r="BB2088" s="3"/>
      <c r="BC2088" s="3"/>
      <c r="BD2088" s="3"/>
    </row>
    <row r="2089" spans="1:56" hidden="1">
      <c r="A2089" s="3"/>
      <c r="B2089" s="3"/>
      <c r="C2089" s="3"/>
      <c r="D2089" s="3"/>
      <c r="E2089" s="3"/>
      <c r="F2089" s="3"/>
      <c r="G2089" s="3"/>
      <c r="H2089" s="3"/>
      <c r="I2089" s="3"/>
      <c r="J2089" s="3"/>
      <c r="K2089" s="3"/>
      <c r="L2089" s="3"/>
      <c r="M2089" s="3"/>
      <c r="N2089" s="3"/>
      <c r="O2089" s="3"/>
      <c r="P2089" s="3"/>
      <c r="Q2089" s="3"/>
      <c r="R2089" s="3"/>
      <c r="S2089" s="3"/>
      <c r="T2089" s="3"/>
      <c r="U2089" s="3"/>
      <c r="V2089" s="3"/>
      <c r="W2089" s="3"/>
      <c r="X2089" s="3"/>
      <c r="Y2089" s="3"/>
      <c r="Z2089" s="3"/>
      <c r="AA2089" s="3"/>
      <c r="AB2089" s="3"/>
      <c r="AC2089" s="3"/>
      <c r="AD2089" s="3"/>
      <c r="AE2089" s="3"/>
      <c r="AF2089" s="3"/>
      <c r="AG2089" s="3"/>
      <c r="AH2089" s="3"/>
      <c r="AI2089" s="3"/>
      <c r="AJ2089" s="3"/>
      <c r="AK2089" s="3"/>
      <c r="AL2089" s="3"/>
      <c r="AM2089" s="3"/>
      <c r="AN2089" s="3"/>
      <c r="AO2089" s="3"/>
      <c r="AP2089" s="3"/>
      <c r="AQ2089" s="3"/>
      <c r="AR2089" s="3"/>
      <c r="AS2089" s="3"/>
      <c r="AT2089" s="3"/>
      <c r="AU2089" s="3"/>
      <c r="AV2089" s="3"/>
      <c r="AW2089" s="3"/>
      <c r="AX2089" s="3"/>
      <c r="AY2089" s="3"/>
      <c r="AZ2089" s="3"/>
      <c r="BA2089" s="3"/>
      <c r="BB2089" s="3"/>
      <c r="BC2089" s="3"/>
      <c r="BD2089" s="3"/>
    </row>
    <row r="2090" spans="1:56" hidden="1">
      <c r="A2090" s="3"/>
      <c r="B2090" s="3"/>
      <c r="C2090" s="3"/>
      <c r="D2090" s="3"/>
      <c r="E2090" s="3"/>
      <c r="F2090" s="3"/>
      <c r="G2090" s="3"/>
      <c r="H2090" s="3"/>
      <c r="I2090" s="3"/>
      <c r="J2090" s="3"/>
      <c r="K2090" s="3"/>
      <c r="L2090" s="3"/>
      <c r="M2090" s="3"/>
      <c r="N2090" s="3"/>
      <c r="O2090" s="3"/>
      <c r="P2090" s="3"/>
      <c r="Q2090" s="3"/>
      <c r="R2090" s="3"/>
      <c r="S2090" s="3"/>
      <c r="T2090" s="3"/>
      <c r="U2090" s="3"/>
      <c r="V2090" s="3"/>
      <c r="W2090" s="3"/>
      <c r="X2090" s="3"/>
      <c r="Y2090" s="3"/>
      <c r="Z2090" s="3"/>
      <c r="AA2090" s="3"/>
      <c r="AB2090" s="3"/>
      <c r="AC2090" s="3"/>
      <c r="AD2090" s="3"/>
      <c r="AE2090" s="3"/>
      <c r="AF2090" s="3"/>
      <c r="AG2090" s="3"/>
      <c r="AH2090" s="3"/>
      <c r="AI2090" s="3"/>
      <c r="AJ2090" s="3"/>
      <c r="AK2090" s="3"/>
      <c r="AL2090" s="3"/>
      <c r="AM2090" s="3"/>
      <c r="AN2090" s="3"/>
      <c r="AO2090" s="3"/>
      <c r="AP2090" s="3"/>
      <c r="AQ2090" s="3"/>
      <c r="AR2090" s="3"/>
      <c r="AS2090" s="3"/>
      <c r="AT2090" s="3"/>
      <c r="AU2090" s="3"/>
      <c r="AV2090" s="3"/>
      <c r="AW2090" s="3"/>
      <c r="AX2090" s="3"/>
      <c r="AY2090" s="3"/>
      <c r="AZ2090" s="3"/>
      <c r="BA2090" s="3"/>
      <c r="BB2090" s="3"/>
      <c r="BC2090" s="3"/>
      <c r="BD2090" s="3"/>
    </row>
    <row r="2091" spans="1:56" hidden="1">
      <c r="A2091" s="3"/>
      <c r="B2091" s="3"/>
      <c r="C2091" s="3"/>
      <c r="D2091" s="3"/>
      <c r="E2091" s="3"/>
      <c r="F2091" s="3"/>
      <c r="G2091" s="3"/>
      <c r="H2091" s="3"/>
      <c r="I2091" s="3"/>
      <c r="J2091" s="3"/>
      <c r="K2091" s="3"/>
      <c r="L2091" s="3"/>
      <c r="M2091" s="3"/>
      <c r="N2091" s="3"/>
      <c r="O2091" s="3"/>
      <c r="P2091" s="3"/>
      <c r="Q2091" s="3"/>
      <c r="R2091" s="3"/>
      <c r="S2091" s="3"/>
      <c r="T2091" s="3"/>
      <c r="U2091" s="3"/>
      <c r="V2091" s="3"/>
      <c r="W2091" s="3"/>
      <c r="X2091" s="3"/>
      <c r="Y2091" s="3"/>
      <c r="Z2091" s="3"/>
      <c r="AA2091" s="3"/>
      <c r="AB2091" s="3"/>
      <c r="AC2091" s="3"/>
      <c r="AD2091" s="3"/>
      <c r="AE2091" s="3"/>
      <c r="AF2091" s="3"/>
      <c r="AG2091" s="3"/>
      <c r="AH2091" s="3"/>
      <c r="AI2091" s="3"/>
      <c r="AJ2091" s="3"/>
      <c r="AK2091" s="3"/>
      <c r="AL2091" s="3"/>
      <c r="AM2091" s="3"/>
      <c r="AN2091" s="3"/>
      <c r="AO2091" s="3"/>
      <c r="AP2091" s="3"/>
      <c r="AQ2091" s="3"/>
      <c r="AR2091" s="3"/>
      <c r="AS2091" s="3"/>
      <c r="AT2091" s="3"/>
      <c r="AU2091" s="3"/>
      <c r="AV2091" s="3"/>
      <c r="AW2091" s="3"/>
      <c r="AX2091" s="3"/>
      <c r="AY2091" s="3"/>
      <c r="AZ2091" s="3"/>
      <c r="BA2091" s="3"/>
      <c r="BB2091" s="3"/>
      <c r="BC2091" s="3"/>
      <c r="BD2091" s="3"/>
    </row>
    <row r="2092" spans="1:56" hidden="1">
      <c r="A2092" s="3"/>
      <c r="B2092" s="3"/>
      <c r="C2092" s="3"/>
      <c r="D2092" s="3"/>
      <c r="E2092" s="3"/>
      <c r="F2092" s="3"/>
      <c r="G2092" s="3"/>
      <c r="H2092" s="3"/>
      <c r="I2092" s="3"/>
      <c r="J2092" s="3"/>
      <c r="K2092" s="3"/>
      <c r="L2092" s="3"/>
      <c r="M2092" s="3"/>
      <c r="N2092" s="3"/>
      <c r="O2092" s="3"/>
      <c r="P2092" s="3"/>
      <c r="Q2092" s="3"/>
      <c r="R2092" s="3"/>
      <c r="S2092" s="3"/>
      <c r="T2092" s="3"/>
      <c r="U2092" s="3"/>
      <c r="V2092" s="3"/>
      <c r="W2092" s="3"/>
      <c r="X2092" s="3"/>
      <c r="Y2092" s="3"/>
      <c r="Z2092" s="3"/>
      <c r="AA2092" s="3"/>
      <c r="AB2092" s="3"/>
      <c r="AC2092" s="3"/>
      <c r="AD2092" s="3"/>
      <c r="AE2092" s="3"/>
      <c r="AF2092" s="3"/>
      <c r="AG2092" s="3"/>
      <c r="AH2092" s="3"/>
      <c r="AI2092" s="3"/>
      <c r="AJ2092" s="3"/>
      <c r="AK2092" s="3"/>
      <c r="AL2092" s="3"/>
      <c r="AM2092" s="3"/>
      <c r="AN2092" s="3"/>
      <c r="AO2092" s="3"/>
      <c r="AP2092" s="3"/>
      <c r="AQ2092" s="3"/>
      <c r="AR2092" s="3"/>
      <c r="AS2092" s="3"/>
      <c r="AT2092" s="3"/>
      <c r="AU2092" s="3"/>
      <c r="AV2092" s="3"/>
      <c r="AW2092" s="3"/>
      <c r="AX2092" s="3"/>
      <c r="AY2092" s="3"/>
      <c r="AZ2092" s="3"/>
      <c r="BA2092" s="3"/>
      <c r="BB2092" s="3"/>
      <c r="BC2092" s="3"/>
      <c r="BD2092" s="3"/>
    </row>
    <row r="2093" spans="1:56" hidden="1">
      <c r="A2093" s="3"/>
      <c r="B2093" s="3"/>
      <c r="C2093" s="3"/>
      <c r="D2093" s="3"/>
      <c r="E2093" s="3"/>
      <c r="F2093" s="3"/>
      <c r="G2093" s="3"/>
      <c r="H2093" s="3"/>
      <c r="I2093" s="3"/>
      <c r="J2093" s="3"/>
      <c r="K2093" s="3"/>
      <c r="L2093" s="3"/>
      <c r="M2093" s="3"/>
      <c r="N2093" s="3"/>
      <c r="O2093" s="3"/>
      <c r="P2093" s="3"/>
      <c r="Q2093" s="3"/>
      <c r="R2093" s="3"/>
      <c r="S2093" s="3"/>
      <c r="T2093" s="3"/>
      <c r="U2093" s="3"/>
      <c r="V2093" s="3"/>
      <c r="W2093" s="3"/>
      <c r="X2093" s="3"/>
      <c r="Y2093" s="3"/>
      <c r="Z2093" s="3"/>
      <c r="AA2093" s="3"/>
      <c r="AB2093" s="3"/>
      <c r="AC2093" s="3"/>
      <c r="AD2093" s="3"/>
      <c r="AE2093" s="3"/>
      <c r="AF2093" s="3"/>
      <c r="AG2093" s="3"/>
      <c r="AH2093" s="3"/>
      <c r="AI2093" s="3"/>
      <c r="AJ2093" s="3"/>
      <c r="AK2093" s="3"/>
      <c r="AL2093" s="3"/>
      <c r="AM2093" s="3"/>
      <c r="AN2093" s="3"/>
      <c r="AO2093" s="3"/>
      <c r="AP2093" s="3"/>
      <c r="AQ2093" s="3"/>
      <c r="AR2093" s="3"/>
      <c r="AS2093" s="3"/>
      <c r="AT2093" s="3"/>
      <c r="AU2093" s="3"/>
      <c r="AV2093" s="3"/>
      <c r="AW2093" s="3"/>
      <c r="AX2093" s="3"/>
      <c r="AY2093" s="3"/>
      <c r="AZ2093" s="3"/>
      <c r="BA2093" s="3"/>
      <c r="BB2093" s="3"/>
      <c r="BC2093" s="3"/>
      <c r="BD2093" s="3"/>
    </row>
    <row r="2094" spans="1:56" hidden="1">
      <c r="A2094" s="3"/>
      <c r="B2094" s="3"/>
      <c r="C2094" s="3"/>
      <c r="D2094" s="3"/>
      <c r="E2094" s="3"/>
      <c r="F2094" s="3"/>
      <c r="G2094" s="3"/>
      <c r="H2094" s="3"/>
      <c r="I2094" s="3"/>
      <c r="J2094" s="3"/>
      <c r="K2094" s="3"/>
      <c r="L2094" s="3"/>
      <c r="M2094" s="3"/>
      <c r="N2094" s="3"/>
      <c r="O2094" s="3"/>
      <c r="P2094" s="3"/>
      <c r="Q2094" s="3"/>
      <c r="R2094" s="3"/>
      <c r="S2094" s="3"/>
      <c r="T2094" s="3"/>
      <c r="U2094" s="3"/>
      <c r="V2094" s="3"/>
      <c r="W2094" s="3"/>
      <c r="X2094" s="3"/>
      <c r="Y2094" s="3"/>
      <c r="Z2094" s="3"/>
      <c r="AA2094" s="3"/>
      <c r="AB2094" s="3"/>
      <c r="AC2094" s="3"/>
      <c r="AD2094" s="3"/>
      <c r="AE2094" s="3"/>
      <c r="AF2094" s="3"/>
      <c r="AG2094" s="3"/>
      <c r="AH2094" s="3"/>
      <c r="AI2094" s="3"/>
      <c r="AJ2094" s="3"/>
      <c r="AK2094" s="3"/>
      <c r="AL2094" s="3"/>
      <c r="AM2094" s="3"/>
      <c r="AN2094" s="3"/>
      <c r="AO2094" s="3"/>
      <c r="AP2094" s="3"/>
      <c r="AQ2094" s="3"/>
      <c r="AR2094" s="3"/>
      <c r="AS2094" s="3"/>
      <c r="AT2094" s="3"/>
      <c r="AU2094" s="3"/>
      <c r="AV2094" s="3"/>
      <c r="AW2094" s="3"/>
      <c r="AX2094" s="3"/>
      <c r="AY2094" s="3"/>
      <c r="AZ2094" s="3"/>
      <c r="BA2094" s="3"/>
      <c r="BB2094" s="3"/>
      <c r="BC2094" s="3"/>
      <c r="BD2094" s="3"/>
    </row>
    <row r="2095" spans="1:56" hidden="1">
      <c r="A2095" s="3"/>
      <c r="B2095" s="3"/>
      <c r="C2095" s="3"/>
      <c r="D2095" s="3"/>
      <c r="E2095" s="3"/>
      <c r="F2095" s="3"/>
      <c r="G2095" s="3"/>
      <c r="H2095" s="3"/>
      <c r="I2095" s="3"/>
      <c r="J2095" s="3"/>
      <c r="K2095" s="3"/>
      <c r="L2095" s="3"/>
      <c r="M2095" s="3"/>
      <c r="N2095" s="3"/>
      <c r="O2095" s="3"/>
      <c r="P2095" s="3"/>
      <c r="Q2095" s="3"/>
      <c r="R2095" s="3"/>
      <c r="S2095" s="3"/>
      <c r="T2095" s="3"/>
      <c r="U2095" s="3"/>
      <c r="V2095" s="3"/>
      <c r="W2095" s="3"/>
      <c r="X2095" s="3"/>
      <c r="Y2095" s="3"/>
      <c r="Z2095" s="3"/>
      <c r="AA2095" s="3"/>
      <c r="AB2095" s="3"/>
      <c r="AC2095" s="3"/>
      <c r="AD2095" s="3"/>
      <c r="AE2095" s="3"/>
      <c r="AF2095" s="3"/>
      <c r="AG2095" s="3"/>
      <c r="AH2095" s="3"/>
      <c r="AI2095" s="3"/>
      <c r="AJ2095" s="3"/>
      <c r="AK2095" s="3"/>
      <c r="AL2095" s="3"/>
      <c r="AM2095" s="3"/>
      <c r="AN2095" s="3"/>
      <c r="AO2095" s="3"/>
      <c r="AP2095" s="3"/>
      <c r="AQ2095" s="3"/>
      <c r="AR2095" s="3"/>
      <c r="AS2095" s="3"/>
      <c r="AT2095" s="3"/>
      <c r="AU2095" s="3"/>
      <c r="AV2095" s="3"/>
      <c r="AW2095" s="3"/>
      <c r="AX2095" s="3"/>
      <c r="AY2095" s="3"/>
      <c r="AZ2095" s="3"/>
      <c r="BA2095" s="3"/>
      <c r="BB2095" s="3"/>
      <c r="BC2095" s="3"/>
      <c r="BD2095" s="3"/>
    </row>
    <row r="2096" spans="1:56" hidden="1">
      <c r="A2096" s="3"/>
      <c r="B2096" s="3"/>
      <c r="C2096" s="3"/>
      <c r="D2096" s="3"/>
      <c r="E2096" s="3"/>
      <c r="F2096" s="3"/>
      <c r="G2096" s="3"/>
      <c r="H2096" s="3"/>
      <c r="I2096" s="3"/>
      <c r="J2096" s="3"/>
      <c r="K2096" s="3"/>
      <c r="L2096" s="3"/>
      <c r="M2096" s="3"/>
      <c r="N2096" s="3"/>
      <c r="O2096" s="3"/>
      <c r="P2096" s="3"/>
      <c r="Q2096" s="3"/>
      <c r="R2096" s="3"/>
      <c r="S2096" s="3"/>
      <c r="T2096" s="3"/>
      <c r="U2096" s="3"/>
      <c r="V2096" s="3"/>
      <c r="W2096" s="3"/>
      <c r="X2096" s="3"/>
      <c r="Y2096" s="3"/>
      <c r="Z2096" s="3"/>
      <c r="AA2096" s="3"/>
      <c r="AB2096" s="3"/>
      <c r="AC2096" s="3"/>
      <c r="AD2096" s="3"/>
      <c r="AE2096" s="3"/>
      <c r="AF2096" s="3"/>
      <c r="AG2096" s="3"/>
      <c r="AH2096" s="3"/>
      <c r="AI2096" s="3"/>
      <c r="AJ2096" s="3"/>
      <c r="AK2096" s="3"/>
      <c r="AL2096" s="3"/>
      <c r="AM2096" s="3"/>
      <c r="AN2096" s="3"/>
      <c r="AO2096" s="3"/>
      <c r="AP2096" s="3"/>
      <c r="AQ2096" s="3"/>
      <c r="AR2096" s="3"/>
      <c r="AS2096" s="3"/>
      <c r="AT2096" s="3"/>
      <c r="AU2096" s="3"/>
      <c r="AV2096" s="3"/>
      <c r="AW2096" s="3"/>
      <c r="AX2096" s="3"/>
      <c r="AY2096" s="3"/>
      <c r="AZ2096" s="3"/>
      <c r="BA2096" s="3"/>
      <c r="BB2096" s="3"/>
      <c r="BC2096" s="3"/>
      <c r="BD2096" s="3"/>
    </row>
    <row r="2097" spans="1:56" hidden="1">
      <c r="A2097" s="3"/>
      <c r="B2097" s="3"/>
      <c r="C2097" s="3"/>
      <c r="D2097" s="3"/>
      <c r="E2097" s="3"/>
      <c r="F2097" s="3"/>
      <c r="G2097" s="3"/>
      <c r="H2097" s="3"/>
      <c r="I2097" s="3"/>
      <c r="J2097" s="3"/>
      <c r="K2097" s="3"/>
      <c r="L2097" s="3"/>
      <c r="M2097" s="3"/>
      <c r="N2097" s="3"/>
      <c r="O2097" s="3"/>
      <c r="P2097" s="3"/>
      <c r="Q2097" s="3"/>
      <c r="R2097" s="3"/>
      <c r="S2097" s="3"/>
      <c r="T2097" s="3"/>
      <c r="U2097" s="3"/>
      <c r="V2097" s="3"/>
      <c r="W2097" s="3"/>
      <c r="X2097" s="3"/>
      <c r="Y2097" s="3"/>
      <c r="Z2097" s="3"/>
      <c r="AA2097" s="3"/>
      <c r="AB2097" s="3"/>
      <c r="AC2097" s="3"/>
      <c r="AD2097" s="3"/>
      <c r="AE2097" s="3"/>
      <c r="AF2097" s="3"/>
      <c r="AG2097" s="3"/>
      <c r="AH2097" s="3"/>
      <c r="AI2097" s="3"/>
      <c r="AJ2097" s="3"/>
      <c r="AK2097" s="3"/>
      <c r="AL2097" s="3"/>
      <c r="AM2097" s="3"/>
      <c r="AN2097" s="3"/>
      <c r="AO2097" s="3"/>
      <c r="AP2097" s="3"/>
      <c r="AQ2097" s="3"/>
      <c r="AR2097" s="3"/>
      <c r="AS2097" s="3"/>
      <c r="AT2097" s="3"/>
      <c r="AU2097" s="3"/>
      <c r="AV2097" s="3"/>
      <c r="AW2097" s="3"/>
      <c r="AX2097" s="3"/>
      <c r="AY2097" s="3"/>
      <c r="AZ2097" s="3"/>
      <c r="BA2097" s="3"/>
      <c r="BB2097" s="3"/>
      <c r="BC2097" s="3"/>
      <c r="BD2097" s="3"/>
    </row>
    <row r="2098" spans="1:56" hidden="1">
      <c r="A2098" s="3"/>
      <c r="B2098" s="3"/>
      <c r="C2098" s="3"/>
      <c r="D2098" s="3"/>
      <c r="E2098" s="3"/>
      <c r="F2098" s="3"/>
      <c r="G2098" s="3"/>
      <c r="H2098" s="3"/>
      <c r="I2098" s="3"/>
      <c r="J2098" s="3"/>
      <c r="K2098" s="3"/>
      <c r="L2098" s="3"/>
      <c r="M2098" s="3"/>
      <c r="N2098" s="3"/>
      <c r="O2098" s="3"/>
      <c r="P2098" s="3"/>
      <c r="Q2098" s="3"/>
      <c r="R2098" s="3"/>
      <c r="S2098" s="3"/>
      <c r="T2098" s="3"/>
      <c r="U2098" s="3"/>
      <c r="V2098" s="3"/>
      <c r="W2098" s="3"/>
      <c r="X2098" s="3"/>
      <c r="Y2098" s="3"/>
      <c r="Z2098" s="3"/>
      <c r="AA2098" s="3"/>
      <c r="AB2098" s="3"/>
      <c r="AC2098" s="3"/>
      <c r="AD2098" s="3"/>
      <c r="AE2098" s="3"/>
      <c r="AF2098" s="3"/>
      <c r="AG2098" s="3"/>
      <c r="AH2098" s="3"/>
      <c r="AI2098" s="3"/>
      <c r="AJ2098" s="3"/>
      <c r="AK2098" s="3"/>
      <c r="AL2098" s="3"/>
      <c r="AM2098" s="3"/>
      <c r="AN2098" s="3"/>
      <c r="AO2098" s="3"/>
      <c r="AP2098" s="3"/>
      <c r="AQ2098" s="3"/>
      <c r="AR2098" s="3"/>
      <c r="AS2098" s="3"/>
      <c r="AT2098" s="3"/>
      <c r="AU2098" s="3"/>
      <c r="AV2098" s="3"/>
      <c r="AW2098" s="3"/>
      <c r="AX2098" s="3"/>
      <c r="AY2098" s="3"/>
      <c r="AZ2098" s="3"/>
      <c r="BA2098" s="3"/>
      <c r="BB2098" s="3"/>
      <c r="BC2098" s="3"/>
      <c r="BD2098" s="3"/>
    </row>
    <row r="2099" spans="1:56" hidden="1">
      <c r="A2099" s="3"/>
      <c r="B2099" s="3"/>
      <c r="C2099" s="3"/>
      <c r="D2099" s="3"/>
      <c r="E2099" s="3"/>
      <c r="F2099" s="3"/>
      <c r="G2099" s="3"/>
      <c r="H2099" s="3"/>
      <c r="I2099" s="3"/>
      <c r="J2099" s="3"/>
      <c r="K2099" s="3"/>
      <c r="L2099" s="3"/>
      <c r="M2099" s="3"/>
      <c r="N2099" s="3"/>
      <c r="O2099" s="3"/>
      <c r="P2099" s="3"/>
      <c r="Q2099" s="3"/>
      <c r="R2099" s="3"/>
      <c r="S2099" s="3"/>
      <c r="T2099" s="3"/>
      <c r="U2099" s="3"/>
      <c r="V2099" s="3"/>
      <c r="W2099" s="3"/>
      <c r="X2099" s="3"/>
      <c r="Y2099" s="3"/>
      <c r="Z2099" s="3"/>
      <c r="AA2099" s="3"/>
      <c r="AB2099" s="3"/>
      <c r="AC2099" s="3"/>
      <c r="AD2099" s="3"/>
      <c r="AE2099" s="3"/>
      <c r="AF2099" s="3"/>
      <c r="AG2099" s="3"/>
      <c r="AH2099" s="3"/>
      <c r="AI2099" s="3"/>
      <c r="AJ2099" s="3"/>
      <c r="AK2099" s="3"/>
      <c r="AL2099" s="3"/>
      <c r="AM2099" s="3"/>
      <c r="AN2099" s="3"/>
      <c r="AO2099" s="3"/>
      <c r="AP2099" s="3"/>
      <c r="AQ2099" s="3"/>
      <c r="AR2099" s="3"/>
      <c r="AS2099" s="3"/>
      <c r="AT2099" s="3"/>
      <c r="AU2099" s="3"/>
      <c r="AV2099" s="3"/>
      <c r="AW2099" s="3"/>
      <c r="AX2099" s="3"/>
      <c r="AY2099" s="3"/>
      <c r="AZ2099" s="3"/>
      <c r="BA2099" s="3"/>
      <c r="BB2099" s="3"/>
      <c r="BC2099" s="3"/>
      <c r="BD2099" s="3"/>
    </row>
    <row r="2100" spans="1:56" hidden="1">
      <c r="A2100" s="3"/>
      <c r="B2100" s="3"/>
      <c r="C2100" s="3"/>
      <c r="D2100" s="3"/>
      <c r="E2100" s="3"/>
      <c r="F2100" s="3"/>
      <c r="G2100" s="3"/>
      <c r="H2100" s="3"/>
      <c r="I2100" s="3"/>
      <c r="J2100" s="3"/>
      <c r="K2100" s="3"/>
      <c r="L2100" s="3"/>
      <c r="M2100" s="3"/>
      <c r="N2100" s="3"/>
      <c r="O2100" s="3"/>
      <c r="P2100" s="3"/>
      <c r="Q2100" s="3"/>
      <c r="R2100" s="3"/>
      <c r="S2100" s="3"/>
      <c r="T2100" s="3"/>
      <c r="U2100" s="3"/>
      <c r="V2100" s="3"/>
      <c r="W2100" s="3"/>
      <c r="X2100" s="3"/>
      <c r="Y2100" s="3"/>
      <c r="Z2100" s="3"/>
      <c r="AA2100" s="3"/>
      <c r="AB2100" s="3"/>
      <c r="AC2100" s="3"/>
      <c r="AD2100" s="3"/>
      <c r="AE2100" s="3"/>
      <c r="AF2100" s="3"/>
      <c r="AG2100" s="3"/>
      <c r="AH2100" s="3"/>
      <c r="AI2100" s="3"/>
      <c r="AJ2100" s="3"/>
      <c r="AK2100" s="3"/>
      <c r="AL2100" s="3"/>
      <c r="AM2100" s="3"/>
      <c r="AN2100" s="3"/>
      <c r="AO2100" s="3"/>
      <c r="AP2100" s="3"/>
      <c r="AQ2100" s="3"/>
      <c r="AR2100" s="3"/>
      <c r="AS2100" s="3"/>
      <c r="AT2100" s="3"/>
      <c r="AU2100" s="3"/>
      <c r="AV2100" s="3"/>
      <c r="AW2100" s="3"/>
      <c r="AX2100" s="3"/>
      <c r="AY2100" s="3"/>
      <c r="AZ2100" s="3"/>
      <c r="BA2100" s="3"/>
      <c r="BB2100" s="3"/>
      <c r="BC2100" s="3"/>
      <c r="BD2100" s="3"/>
    </row>
    <row r="2101" spans="1:56" hidden="1">
      <c r="A2101" s="3"/>
      <c r="B2101" s="3"/>
      <c r="C2101" s="3"/>
      <c r="D2101" s="3"/>
      <c r="E2101" s="3"/>
      <c r="F2101" s="3"/>
      <c r="G2101" s="3"/>
      <c r="H2101" s="3"/>
      <c r="I2101" s="3"/>
      <c r="J2101" s="3"/>
      <c r="K2101" s="3"/>
      <c r="L2101" s="3"/>
      <c r="M2101" s="3"/>
      <c r="N2101" s="3"/>
      <c r="O2101" s="3"/>
      <c r="P2101" s="3"/>
      <c r="Q2101" s="3"/>
      <c r="R2101" s="3"/>
      <c r="S2101" s="3"/>
      <c r="T2101" s="3"/>
      <c r="U2101" s="3"/>
      <c r="V2101" s="3"/>
      <c r="W2101" s="3"/>
      <c r="X2101" s="3"/>
      <c r="Y2101" s="3"/>
      <c r="Z2101" s="3"/>
      <c r="AA2101" s="3"/>
      <c r="AB2101" s="3"/>
      <c r="AC2101" s="3"/>
      <c r="AD2101" s="3"/>
      <c r="AE2101" s="3"/>
      <c r="AF2101" s="3"/>
      <c r="AG2101" s="3"/>
      <c r="AH2101" s="3"/>
      <c r="AI2101" s="3"/>
      <c r="AJ2101" s="3"/>
      <c r="AK2101" s="3"/>
      <c r="AL2101" s="3"/>
      <c r="AM2101" s="3"/>
      <c r="AN2101" s="3"/>
      <c r="AO2101" s="3"/>
      <c r="AP2101" s="3"/>
      <c r="AQ2101" s="3"/>
      <c r="AR2101" s="3"/>
      <c r="AS2101" s="3"/>
      <c r="AT2101" s="3"/>
      <c r="AU2101" s="3"/>
      <c r="AV2101" s="3"/>
      <c r="AW2101" s="3"/>
      <c r="AX2101" s="3"/>
      <c r="AY2101" s="3"/>
      <c r="AZ2101" s="3"/>
      <c r="BA2101" s="3"/>
      <c r="BB2101" s="3"/>
      <c r="BC2101" s="3"/>
      <c r="BD2101" s="3"/>
    </row>
    <row r="2102" spans="1:56" hidden="1">
      <c r="A2102" s="3"/>
      <c r="B2102" s="3"/>
      <c r="C2102" s="3"/>
      <c r="D2102" s="3"/>
      <c r="E2102" s="3"/>
      <c r="F2102" s="3"/>
      <c r="G2102" s="3"/>
      <c r="H2102" s="3"/>
      <c r="I2102" s="3"/>
      <c r="J2102" s="3"/>
      <c r="K2102" s="3"/>
      <c r="L2102" s="3"/>
      <c r="M2102" s="3"/>
      <c r="N2102" s="3"/>
      <c r="O2102" s="3"/>
      <c r="P2102" s="3"/>
      <c r="Q2102" s="3"/>
      <c r="R2102" s="3"/>
      <c r="S2102" s="3"/>
      <c r="T2102" s="3"/>
      <c r="U2102" s="3"/>
      <c r="V2102" s="3"/>
      <c r="W2102" s="3"/>
      <c r="X2102" s="3"/>
      <c r="Y2102" s="3"/>
      <c r="Z2102" s="3"/>
      <c r="AA2102" s="3"/>
      <c r="AB2102" s="3"/>
      <c r="AC2102" s="3"/>
      <c r="AD2102" s="3"/>
      <c r="AE2102" s="3"/>
      <c r="AF2102" s="3"/>
      <c r="AG2102" s="3"/>
      <c r="AH2102" s="3"/>
      <c r="AI2102" s="3"/>
      <c r="AJ2102" s="3"/>
      <c r="AK2102" s="3"/>
      <c r="AL2102" s="3"/>
      <c r="AM2102" s="3"/>
      <c r="AN2102" s="3"/>
      <c r="AO2102" s="3"/>
      <c r="AP2102" s="3"/>
      <c r="AQ2102" s="3"/>
      <c r="AR2102" s="3"/>
      <c r="AS2102" s="3"/>
      <c r="AT2102" s="3"/>
      <c r="AU2102" s="3"/>
      <c r="AV2102" s="3"/>
      <c r="AW2102" s="3"/>
      <c r="AX2102" s="3"/>
      <c r="AY2102" s="3"/>
      <c r="AZ2102" s="3"/>
      <c r="BA2102" s="3"/>
      <c r="BB2102" s="3"/>
      <c r="BC2102" s="3"/>
      <c r="BD2102" s="3"/>
    </row>
    <row r="2103" spans="1:56" hidden="1">
      <c r="A2103" s="3"/>
      <c r="B2103" s="3"/>
      <c r="C2103" s="3"/>
      <c r="D2103" s="3"/>
      <c r="E2103" s="3"/>
      <c r="F2103" s="3"/>
      <c r="G2103" s="3"/>
      <c r="H2103" s="3"/>
      <c r="I2103" s="3"/>
      <c r="J2103" s="3"/>
      <c r="K2103" s="3"/>
      <c r="L2103" s="3"/>
      <c r="M2103" s="3"/>
      <c r="N2103" s="3"/>
      <c r="O2103" s="3"/>
      <c r="P2103" s="3"/>
      <c r="Q2103" s="3"/>
      <c r="R2103" s="3"/>
      <c r="S2103" s="3"/>
      <c r="T2103" s="3"/>
      <c r="U2103" s="3"/>
      <c r="V2103" s="3"/>
      <c r="W2103" s="3"/>
      <c r="X2103" s="3"/>
      <c r="Y2103" s="3"/>
      <c r="Z2103" s="3"/>
      <c r="AA2103" s="3"/>
      <c r="AB2103" s="3"/>
      <c r="AC2103" s="3"/>
      <c r="AD2103" s="3"/>
      <c r="AE2103" s="3"/>
      <c r="AF2103" s="3"/>
      <c r="AG2103" s="3"/>
      <c r="AH2103" s="3"/>
      <c r="AI2103" s="3"/>
      <c r="AJ2103" s="3"/>
      <c r="AK2103" s="3"/>
      <c r="AL2103" s="3"/>
      <c r="AM2103" s="3"/>
      <c r="AN2103" s="3"/>
      <c r="AO2103" s="3"/>
      <c r="AP2103" s="3"/>
      <c r="AQ2103" s="3"/>
      <c r="AR2103" s="3"/>
      <c r="AS2103" s="3"/>
      <c r="AT2103" s="3"/>
      <c r="AU2103" s="3"/>
      <c r="AV2103" s="3"/>
      <c r="AW2103" s="3"/>
      <c r="AX2103" s="3"/>
      <c r="AY2103" s="3"/>
      <c r="AZ2103" s="3"/>
      <c r="BA2103" s="3"/>
      <c r="BB2103" s="3"/>
      <c r="BC2103" s="3"/>
      <c r="BD2103" s="3"/>
    </row>
    <row r="2104" spans="1:56" hidden="1">
      <c r="A2104" s="3"/>
      <c r="B2104" s="3"/>
      <c r="C2104" s="3"/>
      <c r="D2104" s="3"/>
      <c r="E2104" s="3"/>
      <c r="F2104" s="3"/>
      <c r="G2104" s="3"/>
      <c r="H2104" s="3"/>
      <c r="I2104" s="3"/>
      <c r="J2104" s="3"/>
      <c r="K2104" s="3"/>
      <c r="L2104" s="3"/>
      <c r="M2104" s="3"/>
      <c r="N2104" s="3"/>
      <c r="O2104" s="3"/>
      <c r="P2104" s="3"/>
      <c r="Q2104" s="3"/>
      <c r="R2104" s="3"/>
      <c r="S2104" s="3"/>
      <c r="T2104" s="3"/>
      <c r="U2104" s="3"/>
      <c r="V2104" s="3"/>
      <c r="W2104" s="3"/>
      <c r="X2104" s="3"/>
      <c r="Y2104" s="3"/>
      <c r="Z2104" s="3"/>
      <c r="AA2104" s="3"/>
      <c r="AB2104" s="3"/>
      <c r="AC2104" s="3"/>
      <c r="AD2104" s="3"/>
      <c r="AE2104" s="3"/>
      <c r="AF2104" s="3"/>
      <c r="AG2104" s="3"/>
      <c r="AH2104" s="3"/>
      <c r="AI2104" s="3"/>
      <c r="AJ2104" s="3"/>
      <c r="AK2104" s="3"/>
      <c r="AL2104" s="3"/>
      <c r="AM2104" s="3"/>
      <c r="AN2104" s="3"/>
      <c r="AO2104" s="3"/>
      <c r="AP2104" s="3"/>
      <c r="AQ2104" s="3"/>
      <c r="AR2104" s="3"/>
      <c r="AS2104" s="3"/>
      <c r="AT2104" s="3"/>
      <c r="AU2104" s="3"/>
      <c r="AV2104" s="3"/>
      <c r="AW2104" s="3"/>
      <c r="AX2104" s="3"/>
      <c r="AY2104" s="3"/>
      <c r="AZ2104" s="3"/>
      <c r="BA2104" s="3"/>
      <c r="BB2104" s="3"/>
      <c r="BC2104" s="3"/>
      <c r="BD2104" s="3"/>
    </row>
    <row r="2105" spans="1:56" hidden="1">
      <c r="A2105" s="3"/>
      <c r="B2105" s="3"/>
      <c r="C2105" s="3"/>
      <c r="D2105" s="3"/>
      <c r="E2105" s="3"/>
      <c r="F2105" s="3"/>
      <c r="G2105" s="3"/>
      <c r="H2105" s="3"/>
      <c r="I2105" s="3"/>
      <c r="J2105" s="3"/>
      <c r="K2105" s="3"/>
      <c r="L2105" s="3"/>
      <c r="M2105" s="3"/>
      <c r="N2105" s="3"/>
      <c r="O2105" s="3"/>
      <c r="P2105" s="3"/>
      <c r="Q2105" s="3"/>
      <c r="R2105" s="3"/>
      <c r="S2105" s="3"/>
      <c r="T2105" s="3"/>
      <c r="U2105" s="3"/>
      <c r="V2105" s="3"/>
      <c r="W2105" s="3"/>
      <c r="X2105" s="3"/>
      <c r="Y2105" s="3"/>
      <c r="Z2105" s="3"/>
      <c r="AA2105" s="3"/>
      <c r="AB2105" s="3"/>
      <c r="AC2105" s="3"/>
      <c r="AD2105" s="3"/>
      <c r="AE2105" s="3"/>
      <c r="AF2105" s="3"/>
      <c r="AG2105" s="3"/>
      <c r="AH2105" s="3"/>
      <c r="AI2105" s="3"/>
      <c r="AJ2105" s="3"/>
      <c r="AK2105" s="3"/>
      <c r="AL2105" s="3"/>
      <c r="AM2105" s="3"/>
      <c r="AN2105" s="3"/>
      <c r="AO2105" s="3"/>
      <c r="AP2105" s="3"/>
      <c r="AQ2105" s="3"/>
      <c r="AR2105" s="3"/>
      <c r="AS2105" s="3"/>
      <c r="AT2105" s="3"/>
      <c r="AU2105" s="3"/>
      <c r="AV2105" s="3"/>
      <c r="AW2105" s="3"/>
      <c r="AX2105" s="3"/>
      <c r="AY2105" s="3"/>
      <c r="AZ2105" s="3"/>
      <c r="BA2105" s="3"/>
      <c r="BB2105" s="3"/>
      <c r="BC2105" s="3"/>
      <c r="BD2105" s="3"/>
    </row>
    <row r="2106" spans="1:56" hidden="1">
      <c r="A2106" s="3"/>
      <c r="B2106" s="3"/>
      <c r="C2106" s="3"/>
      <c r="D2106" s="3"/>
      <c r="E2106" s="3"/>
      <c r="F2106" s="3"/>
      <c r="G2106" s="3"/>
      <c r="H2106" s="3"/>
      <c r="I2106" s="3"/>
      <c r="J2106" s="3"/>
      <c r="K2106" s="3"/>
      <c r="L2106" s="3"/>
      <c r="M2106" s="3"/>
      <c r="N2106" s="3"/>
      <c r="O2106" s="3"/>
      <c r="P2106" s="3"/>
      <c r="Q2106" s="3"/>
      <c r="R2106" s="3"/>
      <c r="S2106" s="3"/>
      <c r="T2106" s="3"/>
      <c r="U2106" s="3"/>
      <c r="V2106" s="3"/>
      <c r="W2106" s="3"/>
      <c r="X2106" s="3"/>
      <c r="Y2106" s="3"/>
      <c r="Z2106" s="3"/>
      <c r="AA2106" s="3"/>
      <c r="AB2106" s="3"/>
      <c r="AC2106" s="3"/>
      <c r="AD2106" s="3"/>
      <c r="AE2106" s="3"/>
      <c r="AF2106" s="3"/>
      <c r="AG2106" s="3"/>
      <c r="AH2106" s="3"/>
      <c r="AI2106" s="3"/>
      <c r="AJ2106" s="3"/>
      <c r="AK2106" s="3"/>
      <c r="AL2106" s="3"/>
      <c r="AM2106" s="3"/>
      <c r="AN2106" s="3"/>
      <c r="AO2106" s="3"/>
      <c r="AP2106" s="3"/>
      <c r="AQ2106" s="3"/>
      <c r="AR2106" s="3"/>
      <c r="AS2106" s="3"/>
      <c r="AT2106" s="3"/>
      <c r="AU2106" s="3"/>
      <c r="AV2106" s="3"/>
      <c r="AW2106" s="3"/>
      <c r="AX2106" s="3"/>
      <c r="AY2106" s="3"/>
      <c r="AZ2106" s="3"/>
      <c r="BA2106" s="3"/>
      <c r="BB2106" s="3"/>
      <c r="BC2106" s="3"/>
      <c r="BD2106" s="3"/>
    </row>
    <row r="2107" spans="1:56" hidden="1">
      <c r="A2107" s="3"/>
      <c r="B2107" s="3"/>
      <c r="C2107" s="3"/>
      <c r="D2107" s="3"/>
      <c r="E2107" s="3"/>
      <c r="F2107" s="3"/>
      <c r="G2107" s="3"/>
      <c r="H2107" s="3"/>
      <c r="I2107" s="3"/>
      <c r="J2107" s="3"/>
      <c r="K2107" s="3"/>
      <c r="L2107" s="3"/>
      <c r="M2107" s="3"/>
      <c r="N2107" s="3"/>
      <c r="O2107" s="3"/>
      <c r="P2107" s="3"/>
      <c r="Q2107" s="3"/>
      <c r="R2107" s="3"/>
      <c r="S2107" s="3"/>
      <c r="T2107" s="3"/>
      <c r="U2107" s="3"/>
      <c r="V2107" s="3"/>
      <c r="W2107" s="3"/>
      <c r="X2107" s="3"/>
      <c r="Y2107" s="3"/>
      <c r="Z2107" s="3"/>
      <c r="AA2107" s="3"/>
      <c r="AB2107" s="3"/>
      <c r="AC2107" s="3"/>
      <c r="AD2107" s="3"/>
      <c r="AE2107" s="3"/>
      <c r="AF2107" s="3"/>
      <c r="AG2107" s="3"/>
      <c r="AH2107" s="3"/>
      <c r="AI2107" s="3"/>
      <c r="AJ2107" s="3"/>
      <c r="AK2107" s="3"/>
      <c r="AL2107" s="3"/>
      <c r="AM2107" s="3"/>
      <c r="AN2107" s="3"/>
      <c r="AO2107" s="3"/>
      <c r="AP2107" s="3"/>
      <c r="AQ2107" s="3"/>
      <c r="AR2107" s="3"/>
      <c r="AS2107" s="3"/>
      <c r="AT2107" s="3"/>
      <c r="AU2107" s="3"/>
      <c r="AV2107" s="3"/>
      <c r="AW2107" s="3"/>
      <c r="AX2107" s="3"/>
      <c r="AY2107" s="3"/>
      <c r="AZ2107" s="3"/>
      <c r="BA2107" s="3"/>
      <c r="BB2107" s="3"/>
      <c r="BC2107" s="3"/>
      <c r="BD2107" s="3"/>
    </row>
    <row r="2108" spans="1:56" hidden="1">
      <c r="A2108" s="3"/>
      <c r="B2108" s="3"/>
      <c r="C2108" s="3"/>
      <c r="D2108" s="3"/>
      <c r="E2108" s="3"/>
      <c r="F2108" s="3"/>
      <c r="G2108" s="3"/>
      <c r="H2108" s="3"/>
      <c r="I2108" s="3"/>
      <c r="J2108" s="3"/>
      <c r="K2108" s="3"/>
      <c r="L2108" s="3"/>
      <c r="M2108" s="3"/>
      <c r="N2108" s="3"/>
      <c r="O2108" s="3"/>
      <c r="P2108" s="3"/>
      <c r="Q2108" s="3"/>
      <c r="R2108" s="3"/>
      <c r="S2108" s="3"/>
      <c r="T2108" s="3"/>
      <c r="U2108" s="3"/>
      <c r="V2108" s="3"/>
      <c r="W2108" s="3"/>
      <c r="X2108" s="3"/>
      <c r="Y2108" s="3"/>
      <c r="Z2108" s="3"/>
      <c r="AA2108" s="3"/>
      <c r="AB2108" s="3"/>
      <c r="AC2108" s="3"/>
      <c r="AD2108" s="3"/>
      <c r="AE2108" s="3"/>
      <c r="AF2108" s="3"/>
      <c r="AG2108" s="3"/>
      <c r="AH2108" s="3"/>
      <c r="AI2108" s="3"/>
      <c r="AJ2108" s="3"/>
      <c r="AK2108" s="3"/>
      <c r="AL2108" s="3"/>
      <c r="AM2108" s="3"/>
      <c r="AN2108" s="3"/>
      <c r="AO2108" s="3"/>
      <c r="AP2108" s="3"/>
      <c r="AQ2108" s="3"/>
      <c r="AR2108" s="3"/>
      <c r="AS2108" s="3"/>
      <c r="AT2108" s="3"/>
      <c r="AU2108" s="3"/>
      <c r="AV2108" s="3"/>
      <c r="AW2108" s="3"/>
      <c r="AX2108" s="3"/>
      <c r="AY2108" s="3"/>
      <c r="AZ2108" s="3"/>
      <c r="BA2108" s="3"/>
      <c r="BB2108" s="3"/>
      <c r="BC2108" s="3"/>
      <c r="BD2108" s="3"/>
    </row>
    <row r="2109" spans="1:56" hidden="1">
      <c r="A2109" s="3"/>
      <c r="B2109" s="3"/>
      <c r="C2109" s="3"/>
      <c r="D2109" s="3"/>
      <c r="E2109" s="3"/>
      <c r="F2109" s="3"/>
      <c r="G2109" s="3"/>
      <c r="H2109" s="3"/>
      <c r="I2109" s="3"/>
      <c r="J2109" s="3"/>
      <c r="K2109" s="3"/>
      <c r="L2109" s="3"/>
      <c r="M2109" s="3"/>
      <c r="N2109" s="3"/>
      <c r="O2109" s="3"/>
      <c r="P2109" s="3"/>
      <c r="Q2109" s="3"/>
      <c r="R2109" s="3"/>
      <c r="S2109" s="3"/>
      <c r="T2109" s="3"/>
      <c r="U2109" s="3"/>
      <c r="V2109" s="3"/>
      <c r="W2109" s="3"/>
      <c r="X2109" s="3"/>
      <c r="Y2109" s="3"/>
      <c r="Z2109" s="3"/>
      <c r="AA2109" s="3"/>
      <c r="AB2109" s="3"/>
      <c r="AC2109" s="3"/>
      <c r="AD2109" s="3"/>
      <c r="AE2109" s="3"/>
      <c r="AF2109" s="3"/>
      <c r="AG2109" s="3"/>
      <c r="AH2109" s="3"/>
      <c r="AI2109" s="3"/>
      <c r="AJ2109" s="3"/>
      <c r="AK2109" s="3"/>
      <c r="AL2109" s="3"/>
      <c r="AM2109" s="3"/>
      <c r="AN2109" s="3"/>
      <c r="AO2109" s="3"/>
      <c r="AP2109" s="3"/>
      <c r="AQ2109" s="3"/>
      <c r="AR2109" s="3"/>
      <c r="AS2109" s="3"/>
      <c r="AT2109" s="3"/>
      <c r="AU2109" s="3"/>
      <c r="AV2109" s="3"/>
      <c r="AW2109" s="3"/>
      <c r="AX2109" s="3"/>
      <c r="AY2109" s="3"/>
      <c r="AZ2109" s="3"/>
      <c r="BA2109" s="3"/>
      <c r="BB2109" s="3"/>
      <c r="BC2109" s="3"/>
      <c r="BD2109" s="3"/>
    </row>
    <row r="2110" spans="1:56" hidden="1">
      <c r="A2110" s="3"/>
      <c r="B2110" s="3"/>
      <c r="C2110" s="3"/>
      <c r="D2110" s="3"/>
      <c r="E2110" s="3"/>
      <c r="F2110" s="3"/>
      <c r="G2110" s="3"/>
      <c r="H2110" s="3"/>
      <c r="I2110" s="3"/>
      <c r="J2110" s="3"/>
      <c r="K2110" s="3"/>
      <c r="L2110" s="3"/>
      <c r="M2110" s="3"/>
      <c r="N2110" s="3"/>
      <c r="O2110" s="3"/>
      <c r="P2110" s="3"/>
      <c r="Q2110" s="3"/>
      <c r="R2110" s="3"/>
      <c r="S2110" s="3"/>
      <c r="T2110" s="3"/>
      <c r="U2110" s="3"/>
      <c r="V2110" s="3"/>
      <c r="W2110" s="3"/>
      <c r="X2110" s="3"/>
      <c r="Y2110" s="3"/>
      <c r="Z2110" s="3"/>
      <c r="AA2110" s="3"/>
      <c r="AB2110" s="3"/>
      <c r="AC2110" s="3"/>
      <c r="AD2110" s="3"/>
      <c r="AE2110" s="3"/>
      <c r="AF2110" s="3"/>
      <c r="AG2110" s="3"/>
      <c r="AH2110" s="3"/>
      <c r="AI2110" s="3"/>
      <c r="AJ2110" s="3"/>
      <c r="AK2110" s="3"/>
      <c r="AL2110" s="3"/>
      <c r="AM2110" s="3"/>
      <c r="AN2110" s="3"/>
      <c r="AO2110" s="3"/>
      <c r="AP2110" s="3"/>
      <c r="AQ2110" s="3"/>
      <c r="AR2110" s="3"/>
      <c r="AS2110" s="3"/>
      <c r="AT2110" s="3"/>
      <c r="AU2110" s="3"/>
      <c r="AV2110" s="3"/>
      <c r="AW2110" s="3"/>
      <c r="AX2110" s="3"/>
      <c r="AY2110" s="3"/>
      <c r="AZ2110" s="3"/>
      <c r="BA2110" s="3"/>
      <c r="BB2110" s="3"/>
      <c r="BC2110" s="3"/>
      <c r="BD2110" s="3"/>
    </row>
    <row r="2111" spans="1:56" hidden="1">
      <c r="A2111" s="3"/>
      <c r="B2111" s="3"/>
      <c r="C2111" s="3"/>
      <c r="D2111" s="3"/>
      <c r="E2111" s="3"/>
      <c r="F2111" s="3"/>
      <c r="G2111" s="3"/>
      <c r="H2111" s="3"/>
      <c r="I2111" s="3"/>
      <c r="J2111" s="3"/>
      <c r="K2111" s="3"/>
      <c r="L2111" s="3"/>
      <c r="M2111" s="3"/>
      <c r="N2111" s="3"/>
      <c r="O2111" s="3"/>
      <c r="P2111" s="3"/>
      <c r="Q2111" s="3"/>
      <c r="R2111" s="3"/>
      <c r="S2111" s="3"/>
      <c r="T2111" s="3"/>
      <c r="U2111" s="3"/>
      <c r="V2111" s="3"/>
      <c r="W2111" s="3"/>
      <c r="X2111" s="3"/>
      <c r="Y2111" s="3"/>
      <c r="Z2111" s="3"/>
      <c r="AA2111" s="3"/>
      <c r="AB2111" s="3"/>
      <c r="AC2111" s="3"/>
      <c r="AD2111" s="3"/>
      <c r="AE2111" s="3"/>
      <c r="AF2111" s="3"/>
      <c r="AG2111" s="3"/>
      <c r="AH2111" s="3"/>
      <c r="AI2111" s="3"/>
      <c r="AJ2111" s="3"/>
      <c r="AK2111" s="3"/>
      <c r="AL2111" s="3"/>
      <c r="AM2111" s="3"/>
      <c r="AN2111" s="3"/>
      <c r="AO2111" s="3"/>
      <c r="AP2111" s="3"/>
      <c r="AQ2111" s="3"/>
      <c r="AR2111" s="3"/>
      <c r="AS2111" s="3"/>
      <c r="AT2111" s="3"/>
      <c r="AU2111" s="3"/>
      <c r="AV2111" s="3"/>
      <c r="AW2111" s="3"/>
      <c r="AX2111" s="3"/>
      <c r="AY2111" s="3"/>
      <c r="AZ2111" s="3"/>
      <c r="BA2111" s="3"/>
      <c r="BB2111" s="3"/>
      <c r="BC2111" s="3"/>
      <c r="BD2111" s="3"/>
    </row>
    <row r="2112" spans="1:56" hidden="1">
      <c r="A2112" s="3"/>
      <c r="B2112" s="3"/>
      <c r="C2112" s="3"/>
      <c r="D2112" s="3"/>
      <c r="E2112" s="3"/>
      <c r="F2112" s="3"/>
      <c r="G2112" s="3"/>
      <c r="H2112" s="3"/>
      <c r="I2112" s="3"/>
      <c r="J2112" s="3"/>
      <c r="K2112" s="3"/>
      <c r="L2112" s="3"/>
      <c r="M2112" s="3"/>
      <c r="N2112" s="3"/>
      <c r="O2112" s="3"/>
      <c r="P2112" s="3"/>
      <c r="Q2112" s="3"/>
      <c r="R2112" s="3"/>
      <c r="S2112" s="3"/>
      <c r="T2112" s="3"/>
      <c r="U2112" s="3"/>
      <c r="V2112" s="3"/>
      <c r="W2112" s="3"/>
      <c r="X2112" s="3"/>
      <c r="Y2112" s="3"/>
      <c r="Z2112" s="3"/>
      <c r="AA2112" s="3"/>
      <c r="AB2112" s="3"/>
      <c r="AC2112" s="3"/>
      <c r="AD2112" s="3"/>
      <c r="AE2112" s="3"/>
      <c r="AF2112" s="3"/>
      <c r="AG2112" s="3"/>
      <c r="AH2112" s="3"/>
      <c r="AI2112" s="3"/>
      <c r="AJ2112" s="3"/>
      <c r="AK2112" s="3"/>
      <c r="AL2112" s="3"/>
      <c r="AM2112" s="3"/>
      <c r="AN2112" s="3"/>
      <c r="AO2112" s="3"/>
      <c r="AP2112" s="3"/>
      <c r="AQ2112" s="3"/>
      <c r="AR2112" s="3"/>
      <c r="AS2112" s="3"/>
      <c r="AT2112" s="3"/>
      <c r="AU2112" s="3"/>
      <c r="AV2112" s="3"/>
      <c r="AW2112" s="3"/>
      <c r="AX2112" s="3"/>
      <c r="AY2112" s="3"/>
      <c r="AZ2112" s="3"/>
      <c r="BA2112" s="3"/>
      <c r="BB2112" s="3"/>
      <c r="BC2112" s="3"/>
      <c r="BD2112" s="3"/>
    </row>
    <row r="2113" spans="1:56" hidden="1">
      <c r="A2113" s="3"/>
      <c r="B2113" s="3"/>
      <c r="C2113" s="3"/>
      <c r="D2113" s="3"/>
      <c r="E2113" s="3"/>
      <c r="F2113" s="3"/>
      <c r="G2113" s="3"/>
      <c r="H2113" s="3"/>
      <c r="I2113" s="3"/>
      <c r="J2113" s="3"/>
      <c r="K2113" s="3"/>
      <c r="L2113" s="3"/>
      <c r="M2113" s="3"/>
      <c r="N2113" s="3"/>
      <c r="O2113" s="3"/>
      <c r="P2113" s="3"/>
      <c r="Q2113" s="3"/>
      <c r="R2113" s="3"/>
      <c r="S2113" s="3"/>
      <c r="T2113" s="3"/>
      <c r="U2113" s="3"/>
      <c r="V2113" s="3"/>
      <c r="W2113" s="3"/>
      <c r="X2113" s="3"/>
      <c r="Y2113" s="3"/>
      <c r="Z2113" s="3"/>
      <c r="AA2113" s="3"/>
      <c r="AB2113" s="3"/>
      <c r="AC2113" s="3"/>
      <c r="AD2113" s="3"/>
      <c r="AE2113" s="3"/>
      <c r="AF2113" s="3"/>
      <c r="AG2113" s="3"/>
      <c r="AH2113" s="3"/>
      <c r="AI2113" s="3"/>
      <c r="AJ2113" s="3"/>
      <c r="AK2113" s="3"/>
      <c r="AL2113" s="3"/>
      <c r="AM2113" s="3"/>
      <c r="AN2113" s="3"/>
      <c r="AO2113" s="3"/>
      <c r="AP2113" s="3"/>
      <c r="AQ2113" s="3"/>
      <c r="AR2113" s="3"/>
      <c r="AS2113" s="3"/>
      <c r="AT2113" s="3"/>
      <c r="AU2113" s="3"/>
      <c r="AV2113" s="3"/>
      <c r="AW2113" s="3"/>
      <c r="AX2113" s="3"/>
      <c r="AY2113" s="3"/>
      <c r="AZ2113" s="3"/>
      <c r="BA2113" s="3"/>
      <c r="BB2113" s="3"/>
      <c r="BC2113" s="3"/>
      <c r="BD2113" s="3"/>
    </row>
    <row r="2114" spans="1:56" hidden="1">
      <c r="A2114" s="3"/>
      <c r="B2114" s="3"/>
      <c r="C2114" s="3"/>
      <c r="D2114" s="3"/>
      <c r="E2114" s="3"/>
      <c r="F2114" s="3"/>
      <c r="G2114" s="3"/>
      <c r="H2114" s="3"/>
      <c r="I2114" s="3"/>
      <c r="J2114" s="3"/>
      <c r="K2114" s="3"/>
      <c r="L2114" s="3"/>
      <c r="M2114" s="3"/>
      <c r="N2114" s="3"/>
      <c r="O2114" s="3"/>
      <c r="P2114" s="3"/>
      <c r="Q2114" s="3"/>
      <c r="R2114" s="3"/>
      <c r="S2114" s="3"/>
      <c r="T2114" s="3"/>
      <c r="U2114" s="3"/>
      <c r="V2114" s="3"/>
      <c r="W2114" s="3"/>
      <c r="X2114" s="3"/>
      <c r="Y2114" s="3"/>
      <c r="Z2114" s="3"/>
      <c r="AA2114" s="3"/>
      <c r="AB2114" s="3"/>
      <c r="AC2114" s="3"/>
      <c r="AD2114" s="3"/>
      <c r="AE2114" s="3"/>
      <c r="AF2114" s="3"/>
      <c r="AG2114" s="3"/>
      <c r="AH2114" s="3"/>
      <c r="AI2114" s="3"/>
      <c r="AJ2114" s="3"/>
      <c r="AK2114" s="3"/>
      <c r="AL2114" s="3"/>
      <c r="AM2114" s="3"/>
      <c r="AN2114" s="3"/>
      <c r="AO2114" s="3"/>
      <c r="AP2114" s="3"/>
      <c r="AQ2114" s="3"/>
      <c r="AR2114" s="3"/>
      <c r="AS2114" s="3"/>
      <c r="AT2114" s="3"/>
      <c r="AU2114" s="3"/>
      <c r="AV2114" s="3"/>
      <c r="AW2114" s="3"/>
      <c r="AX2114" s="3"/>
      <c r="AY2114" s="3"/>
      <c r="AZ2114" s="3"/>
      <c r="BA2114" s="3"/>
      <c r="BB2114" s="3"/>
      <c r="BC2114" s="3"/>
      <c r="BD2114" s="3"/>
    </row>
    <row r="2115" spans="1:56" hidden="1">
      <c r="A2115" s="3"/>
      <c r="B2115" s="3"/>
      <c r="C2115" s="3"/>
      <c r="D2115" s="3"/>
      <c r="E2115" s="3"/>
      <c r="F2115" s="3"/>
      <c r="G2115" s="3"/>
      <c r="H2115" s="3"/>
      <c r="I2115" s="3"/>
      <c r="J2115" s="3"/>
      <c r="K2115" s="3"/>
      <c r="L2115" s="3"/>
      <c r="M2115" s="3"/>
      <c r="N2115" s="3"/>
      <c r="O2115" s="3"/>
      <c r="P2115" s="3"/>
      <c r="Q2115" s="3"/>
      <c r="R2115" s="3"/>
      <c r="S2115" s="3"/>
      <c r="T2115" s="3"/>
      <c r="U2115" s="3"/>
      <c r="V2115" s="3"/>
      <c r="W2115" s="3"/>
      <c r="X2115" s="3"/>
      <c r="Y2115" s="3"/>
      <c r="Z2115" s="3"/>
      <c r="AA2115" s="3"/>
      <c r="AB2115" s="3"/>
      <c r="AC2115" s="3"/>
      <c r="AD2115" s="3"/>
      <c r="AE2115" s="3"/>
      <c r="AF2115" s="3"/>
      <c r="AG2115" s="3"/>
      <c r="AH2115" s="3"/>
      <c r="AI2115" s="3"/>
      <c r="AJ2115" s="3"/>
      <c r="AK2115" s="3"/>
      <c r="AL2115" s="3"/>
      <c r="AM2115" s="3"/>
      <c r="AN2115" s="3"/>
      <c r="AO2115" s="3"/>
      <c r="AP2115" s="3"/>
      <c r="AQ2115" s="3"/>
      <c r="AR2115" s="3"/>
      <c r="AS2115" s="3"/>
      <c r="AT2115" s="3"/>
      <c r="AU2115" s="3"/>
      <c r="AV2115" s="3"/>
      <c r="AW2115" s="3"/>
      <c r="AX2115" s="3"/>
      <c r="AY2115" s="3"/>
      <c r="AZ2115" s="3"/>
      <c r="BA2115" s="3"/>
      <c r="BB2115" s="3"/>
      <c r="BC2115" s="3"/>
      <c r="BD2115" s="3"/>
    </row>
    <row r="2116" spans="1:56" hidden="1">
      <c r="A2116" s="3"/>
      <c r="B2116" s="3"/>
      <c r="C2116" s="3"/>
      <c r="D2116" s="3"/>
      <c r="E2116" s="3"/>
      <c r="F2116" s="3"/>
      <c r="G2116" s="3"/>
      <c r="H2116" s="3"/>
      <c r="I2116" s="3"/>
      <c r="J2116" s="3"/>
      <c r="K2116" s="3"/>
      <c r="L2116" s="3"/>
      <c r="M2116" s="3"/>
      <c r="N2116" s="3"/>
      <c r="O2116" s="3"/>
      <c r="P2116" s="3"/>
      <c r="Q2116" s="3"/>
      <c r="R2116" s="3"/>
      <c r="S2116" s="3"/>
      <c r="T2116" s="3"/>
      <c r="U2116" s="3"/>
      <c r="V2116" s="3"/>
      <c r="W2116" s="3"/>
      <c r="X2116" s="3"/>
      <c r="Y2116" s="3"/>
      <c r="Z2116" s="3"/>
      <c r="AA2116" s="3"/>
      <c r="AB2116" s="3"/>
      <c r="AC2116" s="3"/>
      <c r="AD2116" s="3"/>
      <c r="AE2116" s="3"/>
      <c r="AF2116" s="3"/>
      <c r="AG2116" s="3"/>
      <c r="AH2116" s="3"/>
      <c r="AI2116" s="3"/>
      <c r="AJ2116" s="3"/>
      <c r="AK2116" s="3"/>
      <c r="AL2116" s="3"/>
      <c r="AM2116" s="3"/>
      <c r="AN2116" s="3"/>
      <c r="AO2116" s="3"/>
      <c r="AP2116" s="3"/>
      <c r="AQ2116" s="3"/>
      <c r="AR2116" s="3"/>
      <c r="AS2116" s="3"/>
      <c r="AT2116" s="3"/>
      <c r="AU2116" s="3"/>
      <c r="AV2116" s="3"/>
      <c r="AW2116" s="3"/>
      <c r="AX2116" s="3"/>
      <c r="AY2116" s="3"/>
      <c r="AZ2116" s="3"/>
      <c r="BA2116" s="3"/>
      <c r="BB2116" s="3"/>
      <c r="BC2116" s="3"/>
      <c r="BD2116" s="3"/>
    </row>
    <row r="2117" spans="1:56" hidden="1">
      <c r="A2117" s="3"/>
      <c r="B2117" s="3"/>
      <c r="C2117" s="3"/>
      <c r="D2117" s="3"/>
      <c r="E2117" s="3"/>
      <c r="F2117" s="3"/>
      <c r="G2117" s="3"/>
      <c r="H2117" s="3"/>
      <c r="I2117" s="3"/>
      <c r="J2117" s="3"/>
      <c r="K2117" s="3"/>
      <c r="L2117" s="3"/>
      <c r="M2117" s="3"/>
      <c r="N2117" s="3"/>
      <c r="O2117" s="3"/>
      <c r="P2117" s="3"/>
      <c r="Q2117" s="3"/>
      <c r="R2117" s="3"/>
      <c r="S2117" s="3"/>
      <c r="T2117" s="3"/>
      <c r="U2117" s="3"/>
      <c r="V2117" s="3"/>
      <c r="W2117" s="3"/>
      <c r="X2117" s="3"/>
      <c r="Y2117" s="3"/>
      <c r="Z2117" s="3"/>
      <c r="AA2117" s="3"/>
      <c r="AB2117" s="3"/>
      <c r="AC2117" s="3"/>
      <c r="AD2117" s="3"/>
      <c r="AE2117" s="3"/>
      <c r="AF2117" s="3"/>
      <c r="AG2117" s="3"/>
      <c r="AH2117" s="3"/>
      <c r="AI2117" s="3"/>
      <c r="AJ2117" s="3"/>
      <c r="AK2117" s="3"/>
      <c r="AL2117" s="3"/>
      <c r="AM2117" s="3"/>
      <c r="AN2117" s="3"/>
      <c r="AO2117" s="3"/>
      <c r="AP2117" s="3"/>
      <c r="AQ2117" s="3"/>
      <c r="AR2117" s="3"/>
      <c r="AS2117" s="3"/>
      <c r="AT2117" s="3"/>
      <c r="AU2117" s="3"/>
      <c r="AV2117" s="3"/>
      <c r="AW2117" s="3"/>
      <c r="AX2117" s="3"/>
      <c r="AY2117" s="3"/>
      <c r="AZ2117" s="3"/>
      <c r="BA2117" s="3"/>
      <c r="BB2117" s="3"/>
      <c r="BC2117" s="3"/>
      <c r="BD2117" s="3"/>
    </row>
    <row r="2118" spans="1:56" hidden="1">
      <c r="A2118" s="3"/>
      <c r="B2118" s="3"/>
      <c r="C2118" s="3"/>
      <c r="D2118" s="3"/>
      <c r="E2118" s="3"/>
      <c r="F2118" s="3"/>
      <c r="G2118" s="3"/>
      <c r="H2118" s="3"/>
      <c r="I2118" s="3"/>
      <c r="J2118" s="3"/>
      <c r="K2118" s="3"/>
      <c r="L2118" s="3"/>
      <c r="M2118" s="3"/>
      <c r="N2118" s="3"/>
      <c r="O2118" s="3"/>
      <c r="P2118" s="3"/>
      <c r="Q2118" s="3"/>
      <c r="R2118" s="3"/>
      <c r="S2118" s="3"/>
      <c r="T2118" s="3"/>
      <c r="U2118" s="3"/>
      <c r="V2118" s="3"/>
      <c r="W2118" s="3"/>
      <c r="X2118" s="3"/>
      <c r="Y2118" s="3"/>
      <c r="Z2118" s="3"/>
      <c r="AA2118" s="3"/>
      <c r="AB2118" s="3"/>
      <c r="AC2118" s="3"/>
      <c r="AD2118" s="3"/>
      <c r="AE2118" s="3"/>
      <c r="AF2118" s="3"/>
      <c r="AG2118" s="3"/>
      <c r="AH2118" s="3"/>
      <c r="AI2118" s="3"/>
      <c r="AJ2118" s="3"/>
      <c r="AK2118" s="3"/>
      <c r="AL2118" s="3"/>
      <c r="AM2118" s="3"/>
      <c r="AN2118" s="3"/>
      <c r="AO2118" s="3"/>
      <c r="AP2118" s="3"/>
      <c r="AQ2118" s="3"/>
      <c r="AR2118" s="3"/>
      <c r="AS2118" s="3"/>
      <c r="AT2118" s="3"/>
      <c r="AU2118" s="3"/>
      <c r="AV2118" s="3"/>
      <c r="AW2118" s="3"/>
      <c r="AX2118" s="3"/>
      <c r="AY2118" s="3"/>
      <c r="AZ2118" s="3"/>
      <c r="BA2118" s="3"/>
      <c r="BB2118" s="3"/>
      <c r="BC2118" s="3"/>
      <c r="BD2118" s="3"/>
    </row>
    <row r="2119" spans="1:56" hidden="1">
      <c r="A2119" s="3"/>
      <c r="B2119" s="3"/>
      <c r="C2119" s="3"/>
      <c r="D2119" s="3"/>
      <c r="E2119" s="3"/>
      <c r="F2119" s="3"/>
      <c r="G2119" s="3"/>
      <c r="H2119" s="3"/>
      <c r="I2119" s="3"/>
      <c r="J2119" s="3"/>
      <c r="K2119" s="3"/>
      <c r="L2119" s="3"/>
      <c r="M2119" s="3"/>
      <c r="N2119" s="3"/>
      <c r="O2119" s="3"/>
      <c r="P2119" s="3"/>
      <c r="Q2119" s="3"/>
      <c r="R2119" s="3"/>
      <c r="S2119" s="3"/>
      <c r="T2119" s="3"/>
      <c r="U2119" s="3"/>
      <c r="V2119" s="3"/>
      <c r="W2119" s="3"/>
      <c r="X2119" s="3"/>
      <c r="Y2119" s="3"/>
      <c r="Z2119" s="3"/>
      <c r="AA2119" s="3"/>
      <c r="AB2119" s="3"/>
      <c r="AC2119" s="3"/>
      <c r="AD2119" s="3"/>
      <c r="AE2119" s="3"/>
      <c r="AF2119" s="3"/>
      <c r="AG2119" s="3"/>
      <c r="AH2119" s="3"/>
      <c r="AI2119" s="3"/>
      <c r="AJ2119" s="3"/>
      <c r="AK2119" s="3"/>
      <c r="AL2119" s="3"/>
      <c r="AM2119" s="3"/>
      <c r="AN2119" s="3"/>
      <c r="AO2119" s="3"/>
      <c r="AP2119" s="3"/>
      <c r="AQ2119" s="3"/>
      <c r="AR2119" s="3"/>
      <c r="AS2119" s="3"/>
      <c r="AT2119" s="3"/>
      <c r="AU2119" s="3"/>
      <c r="AV2119" s="3"/>
      <c r="AW2119" s="3"/>
      <c r="AX2119" s="3"/>
      <c r="AY2119" s="3"/>
      <c r="AZ2119" s="3"/>
      <c r="BA2119" s="3"/>
      <c r="BB2119" s="3"/>
      <c r="BC2119" s="3"/>
      <c r="BD2119" s="3"/>
    </row>
    <row r="2120" spans="1:56" hidden="1">
      <c r="A2120" s="3"/>
      <c r="B2120" s="3"/>
      <c r="C2120" s="3"/>
      <c r="D2120" s="3"/>
      <c r="E2120" s="3"/>
      <c r="F2120" s="3"/>
      <c r="G2120" s="3"/>
      <c r="H2120" s="3"/>
      <c r="I2120" s="3"/>
      <c r="J2120" s="3"/>
      <c r="K2120" s="3"/>
      <c r="L2120" s="3"/>
      <c r="M2120" s="3"/>
      <c r="N2120" s="3"/>
      <c r="O2120" s="3"/>
      <c r="P2120" s="3"/>
      <c r="Q2120" s="3"/>
      <c r="R2120" s="3"/>
      <c r="S2120" s="3"/>
      <c r="T2120" s="3"/>
      <c r="U2120" s="3"/>
      <c r="V2120" s="3"/>
      <c r="W2120" s="3"/>
      <c r="X2120" s="3"/>
      <c r="Y2120" s="3"/>
      <c r="Z2120" s="3"/>
      <c r="AA2120" s="3"/>
      <c r="AB2120" s="3"/>
      <c r="AC2120" s="3"/>
      <c r="AD2120" s="3"/>
      <c r="AE2120" s="3"/>
      <c r="AF2120" s="3"/>
      <c r="AG2120" s="3"/>
      <c r="AH2120" s="3"/>
      <c r="AI2120" s="3"/>
      <c r="AJ2120" s="3"/>
      <c r="AK2120" s="3"/>
      <c r="AL2120" s="3"/>
      <c r="AM2120" s="3"/>
      <c r="AN2120" s="3"/>
      <c r="AO2120" s="3"/>
      <c r="AP2120" s="3"/>
      <c r="AQ2120" s="3"/>
      <c r="AR2120" s="3"/>
      <c r="AS2120" s="3"/>
      <c r="AT2120" s="3"/>
      <c r="AU2120" s="3"/>
      <c r="AV2120" s="3"/>
      <c r="AW2120" s="3"/>
      <c r="AX2120" s="3"/>
      <c r="AY2120" s="3"/>
      <c r="AZ2120" s="3"/>
      <c r="BA2120" s="3"/>
      <c r="BB2120" s="3"/>
      <c r="BC2120" s="3"/>
      <c r="BD2120" s="3"/>
    </row>
    <row r="2121" spans="1:56" hidden="1">
      <c r="A2121" s="3"/>
      <c r="B2121" s="3"/>
      <c r="C2121" s="3"/>
      <c r="D2121" s="3"/>
      <c r="E2121" s="3"/>
      <c r="F2121" s="3"/>
      <c r="G2121" s="3"/>
      <c r="H2121" s="3"/>
      <c r="I2121" s="3"/>
      <c r="J2121" s="3"/>
      <c r="K2121" s="3"/>
      <c r="L2121" s="3"/>
      <c r="M2121" s="3"/>
      <c r="N2121" s="3"/>
      <c r="O2121" s="3"/>
      <c r="P2121" s="3"/>
      <c r="Q2121" s="3"/>
      <c r="R2121" s="3"/>
      <c r="S2121" s="3"/>
      <c r="T2121" s="3"/>
      <c r="U2121" s="3"/>
      <c r="V2121" s="3"/>
      <c r="W2121" s="3"/>
      <c r="X2121" s="3"/>
      <c r="Y2121" s="3"/>
      <c r="Z2121" s="3"/>
      <c r="AA2121" s="3"/>
      <c r="AB2121" s="3"/>
      <c r="AC2121" s="3"/>
      <c r="AD2121" s="3"/>
      <c r="AE2121" s="3"/>
      <c r="AF2121" s="3"/>
      <c r="AG2121" s="3"/>
      <c r="AH2121" s="3"/>
      <c r="AI2121" s="3"/>
      <c r="AJ2121" s="3"/>
      <c r="AK2121" s="3"/>
      <c r="AL2121" s="3"/>
      <c r="AM2121" s="3"/>
      <c r="AN2121" s="3"/>
      <c r="AO2121" s="3"/>
      <c r="AP2121" s="3"/>
      <c r="AQ2121" s="3"/>
      <c r="AR2121" s="3"/>
      <c r="AS2121" s="3"/>
      <c r="AT2121" s="3"/>
      <c r="AU2121" s="3"/>
      <c r="AV2121" s="3"/>
      <c r="AW2121" s="3"/>
      <c r="AX2121" s="3"/>
      <c r="AY2121" s="3"/>
      <c r="AZ2121" s="3"/>
      <c r="BA2121" s="3"/>
      <c r="BB2121" s="3"/>
      <c r="BC2121" s="3"/>
      <c r="BD2121" s="3"/>
    </row>
    <row r="2122" spans="1:56" hidden="1">
      <c r="A2122" s="3"/>
      <c r="B2122" s="3"/>
      <c r="C2122" s="3"/>
      <c r="D2122" s="3"/>
      <c r="E2122" s="3"/>
      <c r="F2122" s="3"/>
      <c r="G2122" s="3"/>
      <c r="H2122" s="3"/>
      <c r="I2122" s="3"/>
      <c r="J2122" s="3"/>
      <c r="K2122" s="3"/>
      <c r="L2122" s="3"/>
      <c r="M2122" s="3"/>
      <c r="N2122" s="3"/>
      <c r="O2122" s="3"/>
      <c r="P2122" s="3"/>
      <c r="Q2122" s="3"/>
      <c r="R2122" s="3"/>
      <c r="S2122" s="3"/>
      <c r="T2122" s="3"/>
      <c r="U2122" s="3"/>
      <c r="V2122" s="3"/>
      <c r="W2122" s="3"/>
      <c r="X2122" s="3"/>
      <c r="Y2122" s="3"/>
      <c r="Z2122" s="3"/>
      <c r="AA2122" s="3"/>
      <c r="AB2122" s="3"/>
      <c r="AC2122" s="3"/>
      <c r="AD2122" s="3"/>
      <c r="AE2122" s="3"/>
      <c r="AF2122" s="3"/>
      <c r="AG2122" s="3"/>
      <c r="AH2122" s="3"/>
      <c r="AI2122" s="3"/>
      <c r="AJ2122" s="3"/>
      <c r="AK2122" s="3"/>
      <c r="AL2122" s="3"/>
      <c r="AM2122" s="3"/>
      <c r="AN2122" s="3"/>
      <c r="AO2122" s="3"/>
      <c r="AP2122" s="3"/>
      <c r="AQ2122" s="3"/>
      <c r="AR2122" s="3"/>
      <c r="AS2122" s="3"/>
      <c r="AT2122" s="3"/>
      <c r="AU2122" s="3"/>
      <c r="AV2122" s="3"/>
      <c r="AW2122" s="3"/>
      <c r="AX2122" s="3"/>
      <c r="AY2122" s="3"/>
      <c r="AZ2122" s="3"/>
      <c r="BA2122" s="3"/>
      <c r="BB2122" s="3"/>
      <c r="BC2122" s="3"/>
      <c r="BD2122" s="3"/>
    </row>
    <row r="2123" spans="1:56" hidden="1">
      <c r="A2123" s="3"/>
      <c r="B2123" s="3"/>
      <c r="C2123" s="3"/>
      <c r="D2123" s="3"/>
      <c r="E2123" s="3"/>
      <c r="F2123" s="3"/>
      <c r="G2123" s="3"/>
      <c r="H2123" s="3"/>
      <c r="I2123" s="3"/>
      <c r="J2123" s="3"/>
      <c r="K2123" s="3"/>
      <c r="L2123" s="3"/>
      <c r="M2123" s="3"/>
      <c r="N2123" s="3"/>
      <c r="O2123" s="3"/>
      <c r="P2123" s="3"/>
      <c r="Q2123" s="3"/>
      <c r="R2123" s="3"/>
      <c r="S2123" s="3"/>
      <c r="T2123" s="3"/>
      <c r="U2123" s="3"/>
      <c r="V2123" s="3"/>
      <c r="W2123" s="3"/>
      <c r="X2123" s="3"/>
      <c r="Y2123" s="3"/>
      <c r="Z2123" s="3"/>
      <c r="AA2123" s="3"/>
      <c r="AB2123" s="3"/>
      <c r="AC2123" s="3"/>
      <c r="AD2123" s="3"/>
      <c r="AE2123" s="3"/>
      <c r="AF2123" s="3"/>
      <c r="AG2123" s="3"/>
      <c r="AH2123" s="3"/>
      <c r="AI2123" s="3"/>
      <c r="AJ2123" s="3"/>
      <c r="AK2123" s="3"/>
      <c r="AL2123" s="3"/>
      <c r="AM2123" s="3"/>
      <c r="AN2123" s="3"/>
      <c r="AO2123" s="3"/>
      <c r="AP2123" s="3"/>
      <c r="AQ2123" s="3"/>
      <c r="AR2123" s="3"/>
      <c r="AS2123" s="3"/>
      <c r="AT2123" s="3"/>
      <c r="AU2123" s="3"/>
      <c r="AV2123" s="3"/>
      <c r="AW2123" s="3"/>
      <c r="AX2123" s="3"/>
      <c r="AY2123" s="3"/>
      <c r="AZ2123" s="3"/>
      <c r="BA2123" s="3"/>
      <c r="BB2123" s="3"/>
      <c r="BC2123" s="3"/>
      <c r="BD2123" s="3"/>
    </row>
    <row r="2124" spans="1:56" hidden="1">
      <c r="A2124" s="3"/>
      <c r="B2124" s="3"/>
      <c r="C2124" s="3"/>
      <c r="D2124" s="3"/>
      <c r="E2124" s="3"/>
      <c r="F2124" s="3"/>
      <c r="G2124" s="3"/>
      <c r="H2124" s="3"/>
      <c r="I2124" s="3"/>
      <c r="J2124" s="3"/>
      <c r="K2124" s="3"/>
      <c r="L2124" s="3"/>
      <c r="M2124" s="3"/>
      <c r="N2124" s="3"/>
      <c r="O2124" s="3"/>
      <c r="P2124" s="3"/>
      <c r="Q2124" s="3"/>
      <c r="R2124" s="3"/>
      <c r="S2124" s="3"/>
      <c r="T2124" s="3"/>
      <c r="U2124" s="3"/>
      <c r="V2124" s="3"/>
      <c r="W2124" s="3"/>
      <c r="X2124" s="3"/>
      <c r="Y2124" s="3"/>
      <c r="Z2124" s="3"/>
      <c r="AA2124" s="3"/>
      <c r="AB2124" s="3"/>
      <c r="AC2124" s="3"/>
      <c r="AD2124" s="3"/>
      <c r="AE2124" s="3"/>
      <c r="AF2124" s="3"/>
      <c r="AG2124" s="3"/>
      <c r="AH2124" s="3"/>
      <c r="AI2124" s="3"/>
      <c r="AJ2124" s="3"/>
      <c r="AK2124" s="3"/>
      <c r="AL2124" s="3"/>
      <c r="AM2124" s="3"/>
      <c r="AN2124" s="3"/>
      <c r="AO2124" s="3"/>
      <c r="AP2124" s="3"/>
      <c r="AQ2124" s="3"/>
      <c r="AR2124" s="3"/>
      <c r="AS2124" s="3"/>
      <c r="AT2124" s="3"/>
      <c r="AU2124" s="3"/>
      <c r="AV2124" s="3"/>
      <c r="AW2124" s="3"/>
      <c r="AX2124" s="3"/>
      <c r="AY2124" s="3"/>
      <c r="AZ2124" s="3"/>
      <c r="BA2124" s="3"/>
      <c r="BB2124" s="3"/>
      <c r="BC2124" s="3"/>
      <c r="BD2124" s="3"/>
    </row>
    <row r="2125" spans="1:56" hidden="1">
      <c r="A2125" s="3"/>
      <c r="B2125" s="3"/>
      <c r="C2125" s="3"/>
      <c r="D2125" s="3"/>
      <c r="E2125" s="3"/>
      <c r="F2125" s="3"/>
      <c r="G2125" s="3"/>
      <c r="H2125" s="3"/>
      <c r="I2125" s="3"/>
      <c r="J2125" s="3"/>
      <c r="K2125" s="3"/>
      <c r="L2125" s="3"/>
      <c r="M2125" s="3"/>
      <c r="N2125" s="3"/>
      <c r="O2125" s="3"/>
      <c r="P2125" s="3"/>
      <c r="Q2125" s="3"/>
      <c r="R2125" s="3"/>
      <c r="S2125" s="3"/>
      <c r="T2125" s="3"/>
      <c r="U2125" s="3"/>
      <c r="V2125" s="3"/>
      <c r="W2125" s="3"/>
      <c r="X2125" s="3"/>
      <c r="Y2125" s="3"/>
      <c r="Z2125" s="3"/>
      <c r="AA2125" s="3"/>
      <c r="AB2125" s="3"/>
      <c r="AC2125" s="3"/>
      <c r="AD2125" s="3"/>
      <c r="AE2125" s="3"/>
      <c r="AF2125" s="3"/>
      <c r="AG2125" s="3"/>
      <c r="AH2125" s="3"/>
      <c r="AI2125" s="3"/>
      <c r="AJ2125" s="3"/>
      <c r="AK2125" s="3"/>
      <c r="AL2125" s="3"/>
      <c r="AM2125" s="3"/>
      <c r="AN2125" s="3"/>
      <c r="AO2125" s="3"/>
      <c r="AP2125" s="3"/>
      <c r="AQ2125" s="3"/>
      <c r="AR2125" s="3"/>
      <c r="AS2125" s="3"/>
      <c r="AT2125" s="3"/>
      <c r="AU2125" s="3"/>
      <c r="AV2125" s="3"/>
      <c r="AW2125" s="3"/>
      <c r="AX2125" s="3"/>
      <c r="AY2125" s="3"/>
      <c r="AZ2125" s="3"/>
      <c r="BA2125" s="3"/>
      <c r="BB2125" s="3"/>
      <c r="BC2125" s="3"/>
      <c r="BD2125" s="3"/>
    </row>
    <row r="2126" spans="1:56" hidden="1">
      <c r="A2126" s="3"/>
      <c r="B2126" s="3"/>
      <c r="C2126" s="3"/>
      <c r="D2126" s="3"/>
      <c r="E2126" s="3"/>
      <c r="F2126" s="3"/>
      <c r="G2126" s="3"/>
      <c r="H2126" s="3"/>
      <c r="I2126" s="3"/>
      <c r="J2126" s="3"/>
      <c r="K2126" s="3"/>
      <c r="L2126" s="3"/>
      <c r="M2126" s="3"/>
      <c r="N2126" s="3"/>
      <c r="O2126" s="3"/>
      <c r="P2126" s="3"/>
      <c r="Q2126" s="3"/>
      <c r="R2126" s="3"/>
      <c r="S2126" s="3"/>
      <c r="T2126" s="3"/>
      <c r="U2126" s="3"/>
      <c r="V2126" s="3"/>
      <c r="W2126" s="3"/>
      <c r="X2126" s="3"/>
      <c r="Y2126" s="3"/>
      <c r="Z2126" s="3"/>
      <c r="AA2126" s="3"/>
      <c r="AB2126" s="3"/>
      <c r="AC2126" s="3"/>
      <c r="AD2126" s="3"/>
      <c r="AE2126" s="3"/>
      <c r="AF2126" s="3"/>
      <c r="AG2126" s="3"/>
      <c r="AH2126" s="3"/>
      <c r="AI2126" s="3"/>
      <c r="AJ2126" s="3"/>
      <c r="AK2126" s="3"/>
      <c r="AL2126" s="3"/>
      <c r="AM2126" s="3"/>
      <c r="AN2126" s="3"/>
      <c r="AO2126" s="3"/>
      <c r="AP2126" s="3"/>
      <c r="AQ2126" s="3"/>
      <c r="AR2126" s="3"/>
      <c r="AS2126" s="3"/>
      <c r="AT2126" s="3"/>
      <c r="AU2126" s="3"/>
      <c r="AV2126" s="3"/>
      <c r="AW2126" s="3"/>
      <c r="AX2126" s="3"/>
      <c r="AY2126" s="3"/>
      <c r="AZ2126" s="3"/>
      <c r="BA2126" s="3"/>
      <c r="BB2126" s="3"/>
      <c r="BC2126" s="3"/>
      <c r="BD2126" s="3"/>
    </row>
    <row r="2127" spans="1:56" hidden="1">
      <c r="A2127" s="3"/>
      <c r="B2127" s="3"/>
      <c r="C2127" s="3"/>
      <c r="D2127" s="3"/>
      <c r="E2127" s="3"/>
      <c r="F2127" s="3"/>
      <c r="G2127" s="3"/>
      <c r="H2127" s="3"/>
      <c r="I2127" s="3"/>
      <c r="J2127" s="3"/>
      <c r="K2127" s="3"/>
      <c r="L2127" s="3"/>
      <c r="M2127" s="3"/>
      <c r="N2127" s="3"/>
      <c r="O2127" s="3"/>
      <c r="P2127" s="3"/>
      <c r="Q2127" s="3"/>
      <c r="R2127" s="3"/>
      <c r="S2127" s="3"/>
      <c r="T2127" s="3"/>
      <c r="U2127" s="3"/>
      <c r="V2127" s="3"/>
      <c r="W2127" s="3"/>
      <c r="X2127" s="3"/>
      <c r="Y2127" s="3"/>
      <c r="Z2127" s="3"/>
      <c r="AA2127" s="3"/>
      <c r="AB2127" s="3"/>
      <c r="AC2127" s="3"/>
      <c r="AD2127" s="3"/>
      <c r="AE2127" s="3"/>
      <c r="AF2127" s="3"/>
      <c r="AG2127" s="3"/>
      <c r="AH2127" s="3"/>
      <c r="AI2127" s="3"/>
      <c r="AJ2127" s="3"/>
      <c r="AK2127" s="3"/>
      <c r="AL2127" s="3"/>
      <c r="AM2127" s="3"/>
      <c r="AN2127" s="3"/>
      <c r="AO2127" s="3"/>
      <c r="AP2127" s="3"/>
      <c r="AQ2127" s="3"/>
      <c r="AR2127" s="3"/>
      <c r="AS2127" s="3"/>
      <c r="AT2127" s="3"/>
      <c r="AU2127" s="3"/>
      <c r="AV2127" s="3"/>
      <c r="AW2127" s="3"/>
      <c r="AX2127" s="3"/>
      <c r="AY2127" s="3"/>
      <c r="AZ2127" s="3"/>
      <c r="BA2127" s="3"/>
      <c r="BB2127" s="3"/>
      <c r="BC2127" s="3"/>
      <c r="BD2127" s="3"/>
    </row>
    <row r="2128" spans="1:56" hidden="1">
      <c r="A2128" s="3"/>
      <c r="B2128" s="3"/>
      <c r="C2128" s="3"/>
      <c r="D2128" s="3"/>
      <c r="E2128" s="3"/>
      <c r="F2128" s="3"/>
      <c r="G2128" s="3"/>
      <c r="H2128" s="3"/>
      <c r="I2128" s="3"/>
      <c r="J2128" s="3"/>
      <c r="K2128" s="3"/>
      <c r="L2128" s="3"/>
      <c r="M2128" s="3"/>
      <c r="N2128" s="3"/>
      <c r="O2128" s="3"/>
      <c r="P2128" s="3"/>
      <c r="Q2128" s="3"/>
      <c r="R2128" s="3"/>
      <c r="S2128" s="3"/>
      <c r="T2128" s="3"/>
      <c r="U2128" s="3"/>
      <c r="V2128" s="3"/>
      <c r="W2128" s="3"/>
      <c r="X2128" s="3"/>
      <c r="Y2128" s="3"/>
      <c r="Z2128" s="3"/>
      <c r="AA2128" s="3"/>
      <c r="AB2128" s="3"/>
      <c r="AC2128" s="3"/>
      <c r="AD2128" s="3"/>
      <c r="AE2128" s="3"/>
      <c r="AF2128" s="3"/>
      <c r="AG2128" s="3"/>
      <c r="AH2128" s="3"/>
      <c r="AI2128" s="3"/>
      <c r="AJ2128" s="3"/>
      <c r="AK2128" s="3"/>
      <c r="AL2128" s="3"/>
      <c r="AM2128" s="3"/>
      <c r="AN2128" s="3"/>
      <c r="AO2128" s="3"/>
      <c r="AP2128" s="3"/>
      <c r="AQ2128" s="3"/>
      <c r="AR2128" s="3"/>
      <c r="AS2128" s="3"/>
      <c r="AT2128" s="3"/>
      <c r="AU2128" s="3"/>
      <c r="AV2128" s="3"/>
      <c r="AW2128" s="3"/>
      <c r="AX2128" s="3"/>
      <c r="AY2128" s="3"/>
      <c r="AZ2128" s="3"/>
      <c r="BA2128" s="3"/>
      <c r="BB2128" s="3"/>
      <c r="BC2128" s="3"/>
      <c r="BD2128" s="3"/>
    </row>
    <row r="2129" spans="1:56" hidden="1">
      <c r="A2129" s="3"/>
      <c r="B2129" s="3"/>
      <c r="C2129" s="3"/>
      <c r="D2129" s="3"/>
      <c r="E2129" s="3"/>
      <c r="F2129" s="3"/>
      <c r="G2129" s="3"/>
      <c r="H2129" s="3"/>
      <c r="I2129" s="3"/>
      <c r="J2129" s="3"/>
      <c r="K2129" s="3"/>
      <c r="L2129" s="3"/>
      <c r="M2129" s="3"/>
      <c r="N2129" s="3"/>
      <c r="O2129" s="3"/>
      <c r="P2129" s="3"/>
      <c r="Q2129" s="3"/>
      <c r="R2129" s="3"/>
      <c r="S2129" s="3"/>
      <c r="T2129" s="3"/>
      <c r="U2129" s="3"/>
      <c r="V2129" s="3"/>
      <c r="W2129" s="3"/>
      <c r="X2129" s="3"/>
      <c r="Y2129" s="3"/>
      <c r="Z2129" s="3"/>
      <c r="AA2129" s="3"/>
      <c r="AB2129" s="3"/>
      <c r="AC2129" s="3"/>
      <c r="AD2129" s="3"/>
      <c r="AE2129" s="3"/>
      <c r="AF2129" s="3"/>
      <c r="AG2129" s="3"/>
      <c r="AH2129" s="3"/>
      <c r="AI2129" s="3"/>
      <c r="AJ2129" s="3"/>
      <c r="AK2129" s="3"/>
      <c r="AL2129" s="3"/>
      <c r="AM2129" s="3"/>
      <c r="AN2129" s="3"/>
      <c r="AO2129" s="3"/>
      <c r="AP2129" s="3"/>
      <c r="AQ2129" s="3"/>
      <c r="AR2129" s="3"/>
      <c r="AS2129" s="3"/>
      <c r="AT2129" s="3"/>
      <c r="AU2129" s="3"/>
      <c r="AV2129" s="3"/>
      <c r="AW2129" s="3"/>
      <c r="AX2129" s="3"/>
      <c r="AY2129" s="3"/>
      <c r="AZ2129" s="3"/>
      <c r="BA2129" s="3"/>
      <c r="BB2129" s="3"/>
      <c r="BC2129" s="3"/>
      <c r="BD2129" s="3"/>
    </row>
    <row r="2130" spans="1:56" hidden="1">
      <c r="A2130" s="3"/>
      <c r="B2130" s="3"/>
      <c r="C2130" s="3"/>
      <c r="D2130" s="3"/>
      <c r="E2130" s="3"/>
      <c r="F2130" s="3"/>
      <c r="G2130" s="3"/>
      <c r="H2130" s="3"/>
      <c r="I2130" s="3"/>
      <c r="J2130" s="3"/>
      <c r="K2130" s="3"/>
      <c r="L2130" s="3"/>
      <c r="M2130" s="3"/>
      <c r="N2130" s="3"/>
      <c r="O2130" s="3"/>
      <c r="P2130" s="3"/>
      <c r="Q2130" s="3"/>
      <c r="R2130" s="3"/>
      <c r="S2130" s="3"/>
      <c r="T2130" s="3"/>
      <c r="U2130" s="3"/>
      <c r="V2130" s="3"/>
      <c r="W2130" s="3"/>
      <c r="X2130" s="3"/>
      <c r="Y2130" s="3"/>
      <c r="Z2130" s="3"/>
      <c r="AA2130" s="3"/>
      <c r="AB2130" s="3"/>
      <c r="AC2130" s="3"/>
      <c r="AD2130" s="3"/>
      <c r="AE2130" s="3"/>
      <c r="AF2130" s="3"/>
      <c r="AG2130" s="3"/>
      <c r="AH2130" s="3"/>
      <c r="AI2130" s="3"/>
      <c r="AJ2130" s="3"/>
      <c r="AK2130" s="3"/>
      <c r="AL2130" s="3"/>
      <c r="AM2130" s="3"/>
      <c r="AN2130" s="3"/>
      <c r="AO2130" s="3"/>
      <c r="AP2130" s="3"/>
      <c r="AQ2130" s="3"/>
      <c r="AR2130" s="3"/>
      <c r="AS2130" s="3"/>
      <c r="AT2130" s="3"/>
      <c r="AU2130" s="3"/>
      <c r="AV2130" s="3"/>
      <c r="AW2130" s="3"/>
      <c r="AX2130" s="3"/>
      <c r="AY2130" s="3"/>
      <c r="AZ2130" s="3"/>
      <c r="BA2130" s="3"/>
      <c r="BB2130" s="3"/>
      <c r="BC2130" s="3"/>
      <c r="BD2130" s="3"/>
    </row>
    <row r="2131" spans="1:56" hidden="1">
      <c r="A2131" s="3"/>
      <c r="B2131" s="3"/>
      <c r="C2131" s="3"/>
      <c r="D2131" s="3"/>
      <c r="E2131" s="3"/>
      <c r="F2131" s="3"/>
      <c r="G2131" s="3"/>
      <c r="H2131" s="3"/>
      <c r="I2131" s="3"/>
      <c r="J2131" s="3"/>
      <c r="K2131" s="3"/>
      <c r="L2131" s="3"/>
      <c r="M2131" s="3"/>
      <c r="N2131" s="3"/>
      <c r="O2131" s="3"/>
      <c r="P2131" s="3"/>
      <c r="Q2131" s="3"/>
      <c r="R2131" s="3"/>
      <c r="S2131" s="3"/>
      <c r="T2131" s="3"/>
      <c r="U2131" s="3"/>
      <c r="V2131" s="3"/>
      <c r="W2131" s="3"/>
      <c r="X2131" s="3"/>
      <c r="Y2131" s="3"/>
      <c r="Z2131" s="3"/>
      <c r="AA2131" s="3"/>
      <c r="AB2131" s="3"/>
      <c r="AC2131" s="3"/>
      <c r="AD2131" s="3"/>
      <c r="AE2131" s="3"/>
      <c r="AF2131" s="3"/>
      <c r="AG2131" s="3"/>
      <c r="AH2131" s="3"/>
      <c r="AI2131" s="3"/>
      <c r="AJ2131" s="3"/>
      <c r="AK2131" s="3"/>
      <c r="AL2131" s="3"/>
      <c r="AM2131" s="3"/>
      <c r="AN2131" s="3"/>
      <c r="AO2131" s="3"/>
      <c r="AP2131" s="3"/>
      <c r="AQ2131" s="3"/>
      <c r="AR2131" s="3"/>
      <c r="AS2131" s="3"/>
      <c r="AT2131" s="3"/>
      <c r="AU2131" s="3"/>
      <c r="AV2131" s="3"/>
      <c r="AW2131" s="3"/>
      <c r="AX2131" s="3"/>
      <c r="AY2131" s="3"/>
      <c r="AZ2131" s="3"/>
      <c r="BA2131" s="3"/>
      <c r="BB2131" s="3"/>
      <c r="BC2131" s="3"/>
      <c r="BD2131" s="3"/>
    </row>
    <row r="2132" spans="1:56" hidden="1">
      <c r="A2132" s="3"/>
      <c r="B2132" s="3"/>
      <c r="C2132" s="3"/>
      <c r="D2132" s="3"/>
      <c r="E2132" s="3"/>
      <c r="F2132" s="3"/>
      <c r="G2132" s="3"/>
      <c r="H2132" s="3"/>
      <c r="I2132" s="3"/>
      <c r="J2132" s="3"/>
      <c r="K2132" s="3"/>
      <c r="L2132" s="3"/>
      <c r="M2132" s="3"/>
      <c r="N2132" s="3"/>
      <c r="O2132" s="3"/>
      <c r="P2132" s="3"/>
      <c r="Q2132" s="3"/>
      <c r="R2132" s="3"/>
      <c r="S2132" s="3"/>
      <c r="T2132" s="3"/>
      <c r="U2132" s="3"/>
      <c r="V2132" s="3"/>
      <c r="W2132" s="3"/>
      <c r="X2132" s="3"/>
      <c r="Y2132" s="3"/>
      <c r="Z2132" s="3"/>
      <c r="AA2132" s="3"/>
      <c r="AB2132" s="3"/>
      <c r="AC2132" s="3"/>
      <c r="AD2132" s="3"/>
      <c r="AE2132" s="3"/>
      <c r="AF2132" s="3"/>
      <c r="AG2132" s="3"/>
      <c r="AH2132" s="3"/>
      <c r="AI2132" s="3"/>
      <c r="AJ2132" s="3"/>
      <c r="AK2132" s="3"/>
      <c r="AL2132" s="3"/>
      <c r="AM2132" s="3"/>
      <c r="AN2132" s="3"/>
      <c r="AO2132" s="3"/>
      <c r="AP2132" s="3"/>
      <c r="AQ2132" s="3"/>
      <c r="AR2132" s="3"/>
      <c r="AS2132" s="3"/>
      <c r="AT2132" s="3"/>
      <c r="AU2132" s="3"/>
      <c r="AV2132" s="3"/>
      <c r="AW2132" s="3"/>
      <c r="AX2132" s="3"/>
      <c r="AY2132" s="3"/>
      <c r="AZ2132" s="3"/>
      <c r="BA2132" s="3"/>
      <c r="BB2132" s="3"/>
      <c r="BC2132" s="3"/>
      <c r="BD2132" s="3"/>
    </row>
    <row r="2133" spans="1:56" hidden="1">
      <c r="A2133" s="3"/>
      <c r="B2133" s="3"/>
      <c r="C2133" s="3"/>
      <c r="D2133" s="3"/>
      <c r="E2133" s="3"/>
      <c r="F2133" s="3"/>
      <c r="G2133" s="3"/>
      <c r="H2133" s="3"/>
      <c r="I2133" s="3"/>
      <c r="J2133" s="3"/>
      <c r="K2133" s="3"/>
      <c r="L2133" s="3"/>
      <c r="M2133" s="3"/>
      <c r="N2133" s="3"/>
      <c r="O2133" s="3"/>
      <c r="P2133" s="3"/>
      <c r="Q2133" s="3"/>
      <c r="R2133" s="3"/>
      <c r="S2133" s="3"/>
      <c r="T2133" s="3"/>
      <c r="U2133" s="3"/>
      <c r="V2133" s="3"/>
      <c r="W2133" s="3"/>
      <c r="X2133" s="3"/>
      <c r="Y2133" s="3"/>
      <c r="Z2133" s="3"/>
      <c r="AA2133" s="3"/>
      <c r="AB2133" s="3"/>
      <c r="AC2133" s="3"/>
      <c r="AD2133" s="3"/>
      <c r="AE2133" s="3"/>
      <c r="AF2133" s="3"/>
      <c r="AG2133" s="3"/>
      <c r="AH2133" s="3"/>
      <c r="AI2133" s="3"/>
      <c r="AJ2133" s="3"/>
      <c r="AK2133" s="3"/>
      <c r="AL2133" s="3"/>
      <c r="AM2133" s="3"/>
      <c r="AN2133" s="3"/>
      <c r="AO2133" s="3"/>
      <c r="AP2133" s="3"/>
      <c r="AQ2133" s="3"/>
      <c r="AR2133" s="3"/>
      <c r="AS2133" s="3"/>
      <c r="AT2133" s="3"/>
      <c r="AU2133" s="3"/>
      <c r="AV2133" s="3"/>
      <c r="AW2133" s="3"/>
      <c r="AX2133" s="3"/>
      <c r="AY2133" s="3"/>
      <c r="AZ2133" s="3"/>
      <c r="BA2133" s="3"/>
      <c r="BB2133" s="3"/>
      <c r="BC2133" s="3"/>
      <c r="BD2133" s="3"/>
    </row>
    <row r="2134" spans="1:56" hidden="1">
      <c r="A2134" s="3"/>
      <c r="B2134" s="3"/>
      <c r="C2134" s="3"/>
      <c r="D2134" s="3"/>
      <c r="E2134" s="3"/>
      <c r="F2134" s="3"/>
      <c r="G2134" s="3"/>
      <c r="H2134" s="3"/>
      <c r="I2134" s="3"/>
      <c r="J2134" s="3"/>
      <c r="K2134" s="3"/>
      <c r="L2134" s="3"/>
      <c r="M2134" s="3"/>
      <c r="N2134" s="3"/>
      <c r="O2134" s="3"/>
      <c r="P2134" s="3"/>
      <c r="Q2134" s="3"/>
      <c r="R2134" s="3"/>
      <c r="S2134" s="3"/>
      <c r="T2134" s="3"/>
      <c r="U2134" s="3"/>
      <c r="V2134" s="3"/>
      <c r="W2134" s="3"/>
      <c r="X2134" s="3"/>
      <c r="Y2134" s="3"/>
      <c r="Z2134" s="3"/>
      <c r="AA2134" s="3"/>
      <c r="AB2134" s="3"/>
      <c r="AC2134" s="3"/>
      <c r="AD2134" s="3"/>
      <c r="AE2134" s="3"/>
      <c r="AF2134" s="3"/>
      <c r="AG2134" s="3"/>
      <c r="AH2134" s="3"/>
      <c r="AI2134" s="3"/>
      <c r="AJ2134" s="3"/>
      <c r="AK2134" s="3"/>
      <c r="AL2134" s="3"/>
      <c r="AM2134" s="3"/>
      <c r="AN2134" s="3"/>
      <c r="AO2134" s="3"/>
      <c r="AP2134" s="3"/>
      <c r="AQ2134" s="3"/>
      <c r="AR2134" s="3"/>
      <c r="AS2134" s="3"/>
      <c r="AT2134" s="3"/>
      <c r="AU2134" s="3"/>
      <c r="AV2134" s="3"/>
      <c r="AW2134" s="3"/>
      <c r="AX2134" s="3"/>
      <c r="AY2134" s="3"/>
      <c r="AZ2134" s="3"/>
      <c r="BA2134" s="3"/>
      <c r="BB2134" s="3"/>
      <c r="BC2134" s="3"/>
      <c r="BD2134" s="3"/>
    </row>
    <row r="2135" spans="1:56" hidden="1">
      <c r="A2135" s="3"/>
      <c r="B2135" s="3"/>
      <c r="C2135" s="3"/>
      <c r="D2135" s="3"/>
      <c r="E2135" s="3"/>
      <c r="F2135" s="3"/>
      <c r="G2135" s="3"/>
      <c r="H2135" s="3"/>
      <c r="I2135" s="3"/>
      <c r="J2135" s="3"/>
      <c r="K2135" s="3"/>
      <c r="L2135" s="3"/>
      <c r="M2135" s="3"/>
      <c r="N2135" s="3"/>
      <c r="O2135" s="3"/>
      <c r="P2135" s="3"/>
      <c r="Q2135" s="3"/>
      <c r="R2135" s="3"/>
      <c r="S2135" s="3"/>
      <c r="T2135" s="3"/>
      <c r="U2135" s="3"/>
      <c r="V2135" s="3"/>
      <c r="W2135" s="3"/>
      <c r="X2135" s="3"/>
      <c r="Y2135" s="3"/>
      <c r="Z2135" s="3"/>
      <c r="AA2135" s="3"/>
      <c r="AB2135" s="3"/>
      <c r="AC2135" s="3"/>
      <c r="AD2135" s="3"/>
      <c r="AE2135" s="3"/>
      <c r="AF2135" s="3"/>
      <c r="AG2135" s="3"/>
      <c r="AH2135" s="3"/>
      <c r="AI2135" s="3"/>
      <c r="AJ2135" s="3"/>
      <c r="AK2135" s="3"/>
      <c r="AL2135" s="3"/>
      <c r="AM2135" s="3"/>
      <c r="AN2135" s="3"/>
      <c r="AO2135" s="3"/>
      <c r="AP2135" s="3"/>
      <c r="AQ2135" s="3"/>
      <c r="AR2135" s="3"/>
      <c r="AS2135" s="3"/>
      <c r="AT2135" s="3"/>
      <c r="AU2135" s="3"/>
      <c r="AV2135" s="3"/>
      <c r="AW2135" s="3"/>
      <c r="AX2135" s="3"/>
      <c r="AY2135" s="3"/>
      <c r="AZ2135" s="3"/>
      <c r="BA2135" s="3"/>
      <c r="BB2135" s="3"/>
      <c r="BC2135" s="3"/>
      <c r="BD2135" s="3"/>
    </row>
    <row r="2136" spans="1:56" hidden="1">
      <c r="A2136" s="3"/>
      <c r="B2136" s="3"/>
      <c r="C2136" s="3"/>
      <c r="D2136" s="3"/>
      <c r="E2136" s="3"/>
      <c r="F2136" s="3"/>
      <c r="G2136" s="3"/>
      <c r="H2136" s="3"/>
      <c r="I2136" s="3"/>
      <c r="J2136" s="3"/>
      <c r="K2136" s="3"/>
      <c r="L2136" s="3"/>
      <c r="M2136" s="3"/>
      <c r="N2136" s="3"/>
      <c r="O2136" s="3"/>
      <c r="P2136" s="3"/>
      <c r="Q2136" s="3"/>
      <c r="R2136" s="3"/>
      <c r="S2136" s="3"/>
      <c r="T2136" s="3"/>
      <c r="U2136" s="3"/>
      <c r="V2136" s="3"/>
      <c r="W2136" s="3"/>
      <c r="X2136" s="3"/>
      <c r="Y2136" s="3"/>
      <c r="Z2136" s="3"/>
      <c r="AA2136" s="3"/>
      <c r="AB2136" s="3"/>
      <c r="AC2136" s="3"/>
      <c r="AD2136" s="3"/>
      <c r="AE2136" s="3"/>
      <c r="AF2136" s="3"/>
      <c r="AG2136" s="3"/>
      <c r="AH2136" s="3"/>
      <c r="AI2136" s="3"/>
      <c r="AJ2136" s="3"/>
      <c r="AK2136" s="3"/>
      <c r="AL2136" s="3"/>
      <c r="AM2136" s="3"/>
      <c r="AN2136" s="3"/>
      <c r="AO2136" s="3"/>
      <c r="AP2136" s="3"/>
      <c r="AQ2136" s="3"/>
      <c r="AR2136" s="3"/>
      <c r="AS2136" s="3"/>
      <c r="AT2136" s="3"/>
      <c r="AU2136" s="3"/>
      <c r="AV2136" s="3"/>
      <c r="AW2136" s="3"/>
      <c r="AX2136" s="3"/>
      <c r="AY2136" s="3"/>
      <c r="AZ2136" s="3"/>
      <c r="BA2136" s="3"/>
      <c r="BB2136" s="3"/>
      <c r="BC2136" s="3"/>
      <c r="BD2136" s="3"/>
    </row>
    <row r="2137" spans="1:56" hidden="1">
      <c r="A2137" s="3"/>
      <c r="B2137" s="3"/>
      <c r="C2137" s="3"/>
      <c r="D2137" s="3"/>
      <c r="E2137" s="3"/>
      <c r="F2137" s="3"/>
      <c r="G2137" s="3"/>
      <c r="H2137" s="3"/>
      <c r="I2137" s="3"/>
      <c r="J2137" s="3"/>
      <c r="K2137" s="3"/>
      <c r="L2137" s="3"/>
      <c r="M2137" s="3"/>
      <c r="N2137" s="3"/>
      <c r="O2137" s="3"/>
      <c r="P2137" s="3"/>
      <c r="Q2137" s="3"/>
      <c r="R2137" s="3"/>
      <c r="S2137" s="3"/>
      <c r="T2137" s="3"/>
      <c r="U2137" s="3"/>
      <c r="V2137" s="3"/>
      <c r="W2137" s="3"/>
      <c r="X2137" s="3"/>
      <c r="Y2137" s="3"/>
      <c r="Z2137" s="3"/>
      <c r="AA2137" s="3"/>
      <c r="AB2137" s="3"/>
      <c r="AC2137" s="3"/>
      <c r="AD2137" s="3"/>
      <c r="AE2137" s="3"/>
      <c r="AF2137" s="3"/>
      <c r="AG2137" s="3"/>
      <c r="AH2137" s="3"/>
      <c r="AI2137" s="3"/>
      <c r="AJ2137" s="3"/>
      <c r="AK2137" s="3"/>
      <c r="AL2137" s="3"/>
      <c r="AM2137" s="3"/>
      <c r="AN2137" s="3"/>
      <c r="AO2137" s="3"/>
      <c r="AP2137" s="3"/>
      <c r="AQ2137" s="3"/>
      <c r="AR2137" s="3"/>
      <c r="AS2137" s="3"/>
      <c r="AT2137" s="3"/>
      <c r="AU2137" s="3"/>
      <c r="AV2137" s="3"/>
      <c r="AW2137" s="3"/>
      <c r="AX2137" s="3"/>
      <c r="AY2137" s="3"/>
      <c r="AZ2137" s="3"/>
      <c r="BA2137" s="3"/>
      <c r="BB2137" s="3"/>
      <c r="BC2137" s="3"/>
      <c r="BD2137" s="3"/>
    </row>
    <row r="2138" spans="1:56" hidden="1">
      <c r="A2138" s="3"/>
      <c r="B2138" s="3"/>
      <c r="C2138" s="3"/>
      <c r="D2138" s="3"/>
      <c r="E2138" s="3"/>
      <c r="F2138" s="3"/>
      <c r="G2138" s="3"/>
      <c r="H2138" s="3"/>
      <c r="I2138" s="3"/>
      <c r="J2138" s="3"/>
      <c r="K2138" s="3"/>
      <c r="L2138" s="3"/>
      <c r="M2138" s="3"/>
      <c r="N2138" s="3"/>
      <c r="O2138" s="3"/>
      <c r="P2138" s="3"/>
      <c r="Q2138" s="3"/>
      <c r="R2138" s="3"/>
      <c r="S2138" s="3"/>
      <c r="T2138" s="3"/>
      <c r="U2138" s="3"/>
      <c r="V2138" s="3"/>
      <c r="W2138" s="3"/>
      <c r="X2138" s="3"/>
      <c r="Y2138" s="3"/>
      <c r="Z2138" s="3"/>
      <c r="AA2138" s="3"/>
      <c r="AB2138" s="3"/>
      <c r="AC2138" s="3"/>
      <c r="AD2138" s="3"/>
      <c r="AE2138" s="3"/>
      <c r="AF2138" s="3"/>
      <c r="AG2138" s="3"/>
      <c r="AH2138" s="3"/>
      <c r="AI2138" s="3"/>
      <c r="AJ2138" s="3"/>
      <c r="AK2138" s="3"/>
      <c r="AL2138" s="3"/>
      <c r="AM2138" s="3"/>
      <c r="AN2138" s="3"/>
      <c r="AO2138" s="3"/>
      <c r="AP2138" s="3"/>
      <c r="AQ2138" s="3"/>
      <c r="AR2138" s="3"/>
      <c r="AS2138" s="3"/>
      <c r="AT2138" s="3"/>
      <c r="AU2138" s="3"/>
      <c r="AV2138" s="3"/>
      <c r="AW2138" s="3"/>
      <c r="AX2138" s="3"/>
      <c r="AY2138" s="3"/>
      <c r="AZ2138" s="3"/>
      <c r="BA2138" s="3"/>
      <c r="BB2138" s="3"/>
      <c r="BC2138" s="3"/>
      <c r="BD2138" s="3"/>
    </row>
    <row r="2139" spans="1:56" hidden="1">
      <c r="A2139" s="3"/>
      <c r="B2139" s="3"/>
      <c r="C2139" s="3"/>
      <c r="D2139" s="3"/>
      <c r="E2139" s="3"/>
      <c r="F2139" s="3"/>
      <c r="G2139" s="3"/>
      <c r="H2139" s="3"/>
      <c r="I2139" s="3"/>
      <c r="J2139" s="3"/>
      <c r="K2139" s="3"/>
      <c r="L2139" s="3"/>
      <c r="M2139" s="3"/>
      <c r="N2139" s="3"/>
      <c r="O2139" s="3"/>
      <c r="P2139" s="3"/>
      <c r="Q2139" s="3"/>
      <c r="R2139" s="3"/>
      <c r="S2139" s="3"/>
      <c r="T2139" s="3"/>
      <c r="U2139" s="3"/>
      <c r="V2139" s="3"/>
      <c r="W2139" s="3"/>
      <c r="X2139" s="3"/>
      <c r="Y2139" s="3"/>
      <c r="Z2139" s="3"/>
      <c r="AA2139" s="3"/>
      <c r="AB2139" s="3"/>
      <c r="AC2139" s="3"/>
      <c r="AD2139" s="3"/>
      <c r="AE2139" s="3"/>
      <c r="AF2139" s="3"/>
      <c r="AG2139" s="3"/>
      <c r="AH2139" s="3"/>
      <c r="AI2139" s="3"/>
      <c r="AJ2139" s="3"/>
      <c r="AK2139" s="3"/>
      <c r="AL2139" s="3"/>
      <c r="AM2139" s="3"/>
      <c r="AN2139" s="3"/>
      <c r="AO2139" s="3"/>
      <c r="AP2139" s="3"/>
      <c r="AQ2139" s="3"/>
      <c r="AR2139" s="3"/>
      <c r="AS2139" s="3"/>
      <c r="AT2139" s="3"/>
      <c r="AU2139" s="3"/>
      <c r="AV2139" s="3"/>
      <c r="AW2139" s="3"/>
      <c r="AX2139" s="3"/>
      <c r="AY2139" s="3"/>
      <c r="AZ2139" s="3"/>
      <c r="BA2139" s="3"/>
      <c r="BB2139" s="3"/>
      <c r="BC2139" s="3"/>
      <c r="BD2139" s="3"/>
    </row>
    <row r="2140" spans="1:56" hidden="1">
      <c r="A2140" s="3"/>
      <c r="B2140" s="3"/>
      <c r="C2140" s="3"/>
      <c r="D2140" s="3"/>
      <c r="E2140" s="3"/>
      <c r="F2140" s="3"/>
      <c r="G2140" s="3"/>
      <c r="H2140" s="3"/>
      <c r="I2140" s="3"/>
      <c r="J2140" s="3"/>
      <c r="K2140" s="3"/>
      <c r="L2140" s="3"/>
      <c r="M2140" s="3"/>
      <c r="N2140" s="3"/>
      <c r="O2140" s="3"/>
      <c r="P2140" s="3"/>
      <c r="Q2140" s="3"/>
      <c r="R2140" s="3"/>
      <c r="S2140" s="3"/>
      <c r="T2140" s="3"/>
      <c r="U2140" s="3"/>
      <c r="V2140" s="3"/>
      <c r="W2140" s="3"/>
      <c r="X2140" s="3"/>
      <c r="Y2140" s="3"/>
      <c r="Z2140" s="3"/>
      <c r="AA2140" s="3"/>
      <c r="AB2140" s="3"/>
      <c r="AC2140" s="3"/>
      <c r="AD2140" s="3"/>
      <c r="AE2140" s="3"/>
      <c r="AF2140" s="3"/>
      <c r="AG2140" s="3"/>
      <c r="AH2140" s="3"/>
      <c r="AI2140" s="3"/>
      <c r="AJ2140" s="3"/>
      <c r="AK2140" s="3"/>
      <c r="AL2140" s="3"/>
      <c r="AM2140" s="3"/>
      <c r="AN2140" s="3"/>
      <c r="AO2140" s="3"/>
      <c r="AP2140" s="3"/>
      <c r="AQ2140" s="3"/>
      <c r="AR2140" s="3"/>
      <c r="AS2140" s="3"/>
      <c r="AT2140" s="3"/>
      <c r="AU2140" s="3"/>
      <c r="AV2140" s="3"/>
      <c r="AW2140" s="3"/>
      <c r="AX2140" s="3"/>
      <c r="AY2140" s="3"/>
      <c r="AZ2140" s="3"/>
      <c r="BA2140" s="3"/>
      <c r="BB2140" s="3"/>
      <c r="BC2140" s="3"/>
      <c r="BD2140" s="3"/>
    </row>
    <row r="2141" spans="1:56" hidden="1">
      <c r="A2141" s="3"/>
      <c r="B2141" s="3"/>
      <c r="C2141" s="3"/>
      <c r="D2141" s="3"/>
      <c r="E2141" s="3"/>
      <c r="F2141" s="3"/>
      <c r="G2141" s="3"/>
      <c r="H2141" s="3"/>
      <c r="I2141" s="3"/>
      <c r="J2141" s="3"/>
      <c r="K2141" s="3"/>
      <c r="L2141" s="3"/>
      <c r="M2141" s="3"/>
      <c r="N2141" s="3"/>
      <c r="O2141" s="3"/>
      <c r="P2141" s="3"/>
      <c r="Q2141" s="3"/>
      <c r="R2141" s="3"/>
      <c r="S2141" s="3"/>
      <c r="T2141" s="3"/>
      <c r="U2141" s="3"/>
      <c r="V2141" s="3"/>
      <c r="W2141" s="3"/>
      <c r="X2141" s="3"/>
      <c r="Y2141" s="3"/>
      <c r="Z2141" s="3"/>
      <c r="AA2141" s="3"/>
      <c r="AB2141" s="3"/>
      <c r="AC2141" s="3"/>
      <c r="AD2141" s="3"/>
      <c r="AE2141" s="3"/>
      <c r="AF2141" s="3"/>
      <c r="AG2141" s="3"/>
      <c r="AH2141" s="3"/>
      <c r="AI2141" s="3"/>
      <c r="AJ2141" s="3"/>
      <c r="AK2141" s="3"/>
      <c r="AL2141" s="3"/>
      <c r="AM2141" s="3"/>
      <c r="AN2141" s="3"/>
      <c r="AO2141" s="3"/>
      <c r="AP2141" s="3"/>
      <c r="AQ2141" s="3"/>
      <c r="AR2141" s="3"/>
      <c r="AS2141" s="3"/>
      <c r="AT2141" s="3"/>
      <c r="AU2141" s="3"/>
      <c r="AV2141" s="3"/>
      <c r="AW2141" s="3"/>
      <c r="AX2141" s="3"/>
      <c r="AY2141" s="3"/>
      <c r="AZ2141" s="3"/>
      <c r="BA2141" s="3"/>
      <c r="BB2141" s="3"/>
      <c r="BC2141" s="3"/>
      <c r="BD2141" s="3"/>
    </row>
    <row r="2142" spans="1:56" hidden="1">
      <c r="A2142" s="3"/>
      <c r="B2142" s="3"/>
      <c r="C2142" s="3"/>
      <c r="D2142" s="3"/>
      <c r="E2142" s="3"/>
      <c r="F2142" s="3"/>
      <c r="G2142" s="3"/>
      <c r="H2142" s="3"/>
      <c r="I2142" s="3"/>
      <c r="J2142" s="3"/>
      <c r="K2142" s="3"/>
      <c r="L2142" s="3"/>
      <c r="M2142" s="3"/>
      <c r="N2142" s="3"/>
      <c r="O2142" s="3"/>
      <c r="P2142" s="3"/>
      <c r="Q2142" s="3"/>
      <c r="R2142" s="3"/>
      <c r="S2142" s="3"/>
      <c r="T2142" s="3"/>
      <c r="U2142" s="3"/>
      <c r="V2142" s="3"/>
      <c r="W2142" s="3"/>
      <c r="X2142" s="3"/>
      <c r="Y2142" s="3"/>
      <c r="Z2142" s="3"/>
      <c r="AA2142" s="3"/>
      <c r="AB2142" s="3"/>
      <c r="AC2142" s="3"/>
      <c r="AD2142" s="3"/>
      <c r="AE2142" s="3"/>
      <c r="AF2142" s="3"/>
      <c r="AG2142" s="3"/>
      <c r="AH2142" s="3"/>
      <c r="AI2142" s="3"/>
      <c r="AJ2142" s="3"/>
      <c r="AK2142" s="3"/>
      <c r="AL2142" s="3"/>
      <c r="AM2142" s="3"/>
      <c r="AN2142" s="3"/>
      <c r="AO2142" s="3"/>
      <c r="AP2142" s="3"/>
      <c r="AQ2142" s="3"/>
      <c r="AR2142" s="3"/>
      <c r="AS2142" s="3"/>
      <c r="AT2142" s="3"/>
      <c r="AU2142" s="3"/>
      <c r="AV2142" s="3"/>
      <c r="AW2142" s="3"/>
      <c r="AX2142" s="3"/>
      <c r="AY2142" s="3"/>
      <c r="AZ2142" s="3"/>
      <c r="BA2142" s="3"/>
      <c r="BB2142" s="3"/>
      <c r="BC2142" s="3"/>
      <c r="BD2142" s="3"/>
    </row>
    <row r="2143" spans="1:56" hidden="1">
      <c r="A2143" s="3"/>
      <c r="B2143" s="3"/>
      <c r="C2143" s="3"/>
      <c r="D2143" s="3"/>
      <c r="E2143" s="3"/>
      <c r="F2143" s="3"/>
      <c r="G2143" s="3"/>
      <c r="H2143" s="3"/>
      <c r="I2143" s="3"/>
      <c r="J2143" s="3"/>
      <c r="K2143" s="3"/>
      <c r="L2143" s="3"/>
      <c r="M2143" s="3"/>
      <c r="N2143" s="3"/>
      <c r="O2143" s="3"/>
      <c r="P2143" s="3"/>
      <c r="Q2143" s="3"/>
      <c r="R2143" s="3"/>
      <c r="S2143" s="3"/>
      <c r="T2143" s="3"/>
      <c r="U2143" s="3"/>
      <c r="V2143" s="3"/>
      <c r="W2143" s="3"/>
      <c r="X2143" s="3"/>
      <c r="Y2143" s="3"/>
      <c r="Z2143" s="3"/>
      <c r="AA2143" s="3"/>
      <c r="AB2143" s="3"/>
      <c r="AC2143" s="3"/>
      <c r="AD2143" s="3"/>
      <c r="AE2143" s="3"/>
      <c r="AF2143" s="3"/>
      <c r="AG2143" s="3"/>
      <c r="AH2143" s="3"/>
      <c r="AI2143" s="3"/>
      <c r="AJ2143" s="3"/>
      <c r="AK2143" s="3"/>
      <c r="AL2143" s="3"/>
      <c r="AM2143" s="3"/>
      <c r="AN2143" s="3"/>
      <c r="AO2143" s="3"/>
      <c r="AP2143" s="3"/>
      <c r="AQ2143" s="3"/>
      <c r="AR2143" s="3"/>
      <c r="AS2143" s="3"/>
      <c r="AT2143" s="3"/>
      <c r="AU2143" s="3"/>
      <c r="AV2143" s="3"/>
      <c r="AW2143" s="3"/>
      <c r="AX2143" s="3"/>
      <c r="AY2143" s="3"/>
      <c r="AZ2143" s="3"/>
      <c r="BA2143" s="3"/>
      <c r="BB2143" s="3"/>
      <c r="BC2143" s="3"/>
      <c r="BD2143" s="3"/>
    </row>
    <row r="2144" spans="1:56" hidden="1">
      <c r="A2144" s="3"/>
      <c r="B2144" s="3"/>
      <c r="C2144" s="3"/>
      <c r="D2144" s="3"/>
      <c r="E2144" s="3"/>
      <c r="F2144" s="3"/>
      <c r="G2144" s="3"/>
      <c r="H2144" s="3"/>
      <c r="I2144" s="3"/>
      <c r="J2144" s="3"/>
      <c r="K2144" s="3"/>
      <c r="L2144" s="3"/>
      <c r="M2144" s="3"/>
      <c r="N2144" s="3"/>
      <c r="O2144" s="3"/>
      <c r="P2144" s="3"/>
      <c r="Q2144" s="3"/>
      <c r="R2144" s="3"/>
      <c r="S2144" s="3"/>
      <c r="T2144" s="3"/>
      <c r="U2144" s="3"/>
      <c r="V2144" s="3"/>
      <c r="W2144" s="3"/>
      <c r="X2144" s="3"/>
      <c r="Y2144" s="3"/>
      <c r="Z2144" s="3"/>
      <c r="AA2144" s="3"/>
      <c r="AB2144" s="3"/>
      <c r="AC2144" s="3"/>
      <c r="AD2144" s="3"/>
      <c r="AE2144" s="3"/>
      <c r="AF2144" s="3"/>
      <c r="AG2144" s="3"/>
      <c r="AH2144" s="3"/>
      <c r="AI2144" s="3"/>
      <c r="AJ2144" s="3"/>
      <c r="AK2144" s="3"/>
      <c r="AL2144" s="3"/>
      <c r="AM2144" s="3"/>
      <c r="AN2144" s="3"/>
      <c r="AO2144" s="3"/>
      <c r="AP2144" s="3"/>
      <c r="AQ2144" s="3"/>
      <c r="AR2144" s="3"/>
      <c r="AS2144" s="3"/>
      <c r="AT2144" s="3"/>
      <c r="AU2144" s="3"/>
      <c r="AV2144" s="3"/>
      <c r="AW2144" s="3"/>
      <c r="AX2144" s="3"/>
      <c r="AY2144" s="3"/>
      <c r="AZ2144" s="3"/>
      <c r="BA2144" s="3"/>
      <c r="BB2144" s="3"/>
      <c r="BC2144" s="3"/>
      <c r="BD2144" s="3"/>
    </row>
    <row r="2145" spans="1:56" hidden="1">
      <c r="A2145" s="3"/>
      <c r="B2145" s="3"/>
      <c r="C2145" s="3"/>
      <c r="D2145" s="3"/>
      <c r="E2145" s="3"/>
      <c r="F2145" s="3"/>
      <c r="G2145" s="3"/>
      <c r="H2145" s="3"/>
      <c r="I2145" s="3"/>
      <c r="J2145" s="3"/>
      <c r="K2145" s="3"/>
      <c r="L2145" s="3"/>
      <c r="M2145" s="3"/>
      <c r="N2145" s="3"/>
      <c r="O2145" s="3"/>
      <c r="P2145" s="3"/>
      <c r="Q2145" s="3"/>
      <c r="R2145" s="3"/>
      <c r="S2145" s="3"/>
      <c r="T2145" s="3"/>
      <c r="U2145" s="3"/>
      <c r="V2145" s="3"/>
      <c r="W2145" s="3"/>
      <c r="X2145" s="3"/>
      <c r="Y2145" s="3"/>
      <c r="Z2145" s="3"/>
      <c r="AA2145" s="3"/>
      <c r="AB2145" s="3"/>
      <c r="AC2145" s="3"/>
      <c r="AD2145" s="3"/>
      <c r="AE2145" s="3"/>
      <c r="AF2145" s="3"/>
      <c r="AG2145" s="3"/>
      <c r="AH2145" s="3"/>
      <c r="AI2145" s="3"/>
      <c r="AJ2145" s="3"/>
      <c r="AK2145" s="3"/>
      <c r="AL2145" s="3"/>
      <c r="AM2145" s="3"/>
      <c r="AN2145" s="3"/>
      <c r="AO2145" s="3"/>
      <c r="AP2145" s="3"/>
      <c r="AQ2145" s="3"/>
      <c r="AR2145" s="3"/>
      <c r="AS2145" s="3"/>
      <c r="AT2145" s="3"/>
      <c r="AU2145" s="3"/>
      <c r="AV2145" s="3"/>
      <c r="AW2145" s="3"/>
      <c r="AX2145" s="3"/>
      <c r="AY2145" s="3"/>
      <c r="AZ2145" s="3"/>
      <c r="BA2145" s="3"/>
      <c r="BB2145" s="3"/>
      <c r="BC2145" s="3"/>
      <c r="BD2145" s="3"/>
    </row>
    <row r="2146" spans="1:56" hidden="1">
      <c r="A2146" s="3"/>
      <c r="B2146" s="3"/>
      <c r="C2146" s="3"/>
      <c r="D2146" s="3"/>
      <c r="E2146" s="3"/>
      <c r="F2146" s="3"/>
      <c r="G2146" s="3"/>
      <c r="H2146" s="3"/>
      <c r="I2146" s="3"/>
      <c r="J2146" s="3"/>
      <c r="K2146" s="3"/>
      <c r="L2146" s="3"/>
      <c r="M2146" s="3"/>
      <c r="N2146" s="3"/>
      <c r="O2146" s="3"/>
      <c r="P2146" s="3"/>
      <c r="Q2146" s="3"/>
      <c r="R2146" s="3"/>
      <c r="S2146" s="3"/>
      <c r="T2146" s="3"/>
      <c r="U2146" s="3"/>
      <c r="V2146" s="3"/>
      <c r="W2146" s="3"/>
      <c r="X2146" s="3"/>
      <c r="Y2146" s="3"/>
      <c r="Z2146" s="3"/>
      <c r="AA2146" s="3"/>
      <c r="AB2146" s="3"/>
      <c r="AC2146" s="3"/>
      <c r="AD2146" s="3"/>
      <c r="AE2146" s="3"/>
      <c r="AF2146" s="3"/>
      <c r="AG2146" s="3"/>
      <c r="AH2146" s="3"/>
      <c r="AI2146" s="3"/>
      <c r="AJ2146" s="3"/>
      <c r="AK2146" s="3"/>
      <c r="AL2146" s="3"/>
      <c r="AM2146" s="3"/>
      <c r="AN2146" s="3"/>
      <c r="AO2146" s="3"/>
      <c r="AP2146" s="3"/>
      <c r="AQ2146" s="3"/>
      <c r="AR2146" s="3"/>
      <c r="AS2146" s="3"/>
      <c r="AT2146" s="3"/>
      <c r="AU2146" s="3"/>
      <c r="AV2146" s="3"/>
      <c r="AW2146" s="3"/>
      <c r="AX2146" s="3"/>
      <c r="AY2146" s="3"/>
      <c r="AZ2146" s="3"/>
      <c r="BA2146" s="3"/>
      <c r="BB2146" s="3"/>
      <c r="BC2146" s="3"/>
      <c r="BD2146" s="3"/>
    </row>
    <row r="2147" spans="1:56" hidden="1">
      <c r="A2147" s="3"/>
      <c r="B2147" s="3"/>
      <c r="C2147" s="3"/>
      <c r="D2147" s="3"/>
      <c r="E2147" s="3"/>
      <c r="F2147" s="3"/>
      <c r="G2147" s="3"/>
      <c r="H2147" s="3"/>
      <c r="I2147" s="3"/>
      <c r="J2147" s="3"/>
      <c r="K2147" s="3"/>
      <c r="L2147" s="3"/>
      <c r="M2147" s="3"/>
      <c r="N2147" s="3"/>
      <c r="O2147" s="3"/>
      <c r="P2147" s="3"/>
      <c r="Q2147" s="3"/>
      <c r="R2147" s="3"/>
      <c r="S2147" s="3"/>
      <c r="T2147" s="3"/>
      <c r="U2147" s="3"/>
      <c r="V2147" s="3"/>
      <c r="W2147" s="3"/>
      <c r="X2147" s="3"/>
      <c r="Y2147" s="3"/>
      <c r="Z2147" s="3"/>
      <c r="AA2147" s="3"/>
      <c r="AB2147" s="3"/>
      <c r="AC2147" s="3"/>
      <c r="AD2147" s="3"/>
      <c r="AE2147" s="3"/>
      <c r="AF2147" s="3"/>
      <c r="AG2147" s="3"/>
      <c r="AH2147" s="3"/>
      <c r="AI2147" s="3"/>
      <c r="AJ2147" s="3"/>
      <c r="AK2147" s="3"/>
      <c r="AL2147" s="3"/>
      <c r="AM2147" s="3"/>
      <c r="AN2147" s="3"/>
      <c r="AO2147" s="3"/>
      <c r="AP2147" s="3"/>
      <c r="AQ2147" s="3"/>
      <c r="AR2147" s="3"/>
      <c r="AS2147" s="3"/>
      <c r="AT2147" s="3"/>
      <c r="AU2147" s="3"/>
      <c r="AV2147" s="3"/>
      <c r="AW2147" s="3"/>
      <c r="AX2147" s="3"/>
      <c r="AY2147" s="3"/>
      <c r="AZ2147" s="3"/>
      <c r="BA2147" s="3"/>
      <c r="BB2147" s="3"/>
      <c r="BC2147" s="3"/>
      <c r="BD2147" s="3"/>
    </row>
    <row r="2148" spans="1:56" hidden="1">
      <c r="A2148" s="3"/>
      <c r="B2148" s="3"/>
      <c r="C2148" s="3"/>
      <c r="D2148" s="3"/>
      <c r="E2148" s="3"/>
      <c r="F2148" s="3"/>
      <c r="G2148" s="3"/>
      <c r="H2148" s="3"/>
      <c r="I2148" s="3"/>
      <c r="J2148" s="3"/>
      <c r="K2148" s="3"/>
      <c r="L2148" s="3"/>
      <c r="M2148" s="3"/>
      <c r="N2148" s="3"/>
      <c r="O2148" s="3"/>
      <c r="P2148" s="3"/>
      <c r="Q2148" s="3"/>
      <c r="R2148" s="3"/>
      <c r="S2148" s="3"/>
      <c r="T2148" s="3"/>
      <c r="U2148" s="3"/>
      <c r="V2148" s="3"/>
      <c r="W2148" s="3"/>
      <c r="X2148" s="3"/>
      <c r="Y2148" s="3"/>
      <c r="Z2148" s="3"/>
      <c r="AA2148" s="3"/>
      <c r="AB2148" s="3"/>
      <c r="AC2148" s="3"/>
      <c r="AD2148" s="3"/>
      <c r="AE2148" s="3"/>
      <c r="AF2148" s="3"/>
      <c r="AG2148" s="3"/>
      <c r="AH2148" s="3"/>
      <c r="AI2148" s="3"/>
      <c r="AJ2148" s="3"/>
      <c r="AK2148" s="3"/>
      <c r="AL2148" s="3"/>
      <c r="AM2148" s="3"/>
      <c r="AN2148" s="3"/>
      <c r="AO2148" s="3"/>
      <c r="AP2148" s="3"/>
      <c r="AQ2148" s="3"/>
      <c r="AR2148" s="3"/>
      <c r="AS2148" s="3"/>
      <c r="AT2148" s="3"/>
      <c r="AU2148" s="3"/>
      <c r="AV2148" s="3"/>
      <c r="AW2148" s="3"/>
      <c r="AX2148" s="3"/>
      <c r="AY2148" s="3"/>
      <c r="AZ2148" s="3"/>
      <c r="BA2148" s="3"/>
      <c r="BB2148" s="3"/>
      <c r="BC2148" s="3"/>
      <c r="BD2148" s="3"/>
    </row>
    <row r="2149" spans="1:56" hidden="1">
      <c r="A2149" s="3"/>
      <c r="B2149" s="3"/>
      <c r="C2149" s="3"/>
      <c r="D2149" s="3"/>
      <c r="E2149" s="3"/>
      <c r="F2149" s="3"/>
      <c r="G2149" s="3"/>
      <c r="H2149" s="3"/>
      <c r="I2149" s="3"/>
      <c r="J2149" s="3"/>
      <c r="K2149" s="3"/>
      <c r="L2149" s="3"/>
      <c r="M2149" s="3"/>
      <c r="N2149" s="3"/>
      <c r="O2149" s="3"/>
      <c r="P2149" s="3"/>
      <c r="Q2149" s="3"/>
      <c r="R2149" s="3"/>
      <c r="S2149" s="3"/>
      <c r="T2149" s="3"/>
      <c r="U2149" s="3"/>
      <c r="V2149" s="3"/>
      <c r="W2149" s="3"/>
      <c r="X2149" s="3"/>
      <c r="Y2149" s="3"/>
      <c r="Z2149" s="3"/>
      <c r="AA2149" s="3"/>
      <c r="AB2149" s="3"/>
      <c r="AC2149" s="3"/>
      <c r="AD2149" s="3"/>
      <c r="AE2149" s="3"/>
      <c r="AF2149" s="3"/>
      <c r="AG2149" s="3"/>
      <c r="AH2149" s="3"/>
      <c r="AI2149" s="3"/>
      <c r="AJ2149" s="3"/>
      <c r="AK2149" s="3"/>
      <c r="AL2149" s="3"/>
      <c r="AM2149" s="3"/>
      <c r="AN2149" s="3"/>
      <c r="AO2149" s="3"/>
      <c r="AP2149" s="3"/>
      <c r="AQ2149" s="3"/>
      <c r="AR2149" s="3"/>
      <c r="AS2149" s="3"/>
      <c r="AT2149" s="3"/>
      <c r="AU2149" s="3"/>
      <c r="AV2149" s="3"/>
      <c r="AW2149" s="3"/>
      <c r="AX2149" s="3"/>
      <c r="AY2149" s="3"/>
      <c r="AZ2149" s="3"/>
      <c r="BA2149" s="3"/>
      <c r="BB2149" s="3"/>
      <c r="BC2149" s="3"/>
      <c r="BD2149" s="3"/>
    </row>
    <row r="2150" spans="1:56" hidden="1">
      <c r="A2150" s="3"/>
      <c r="B2150" s="3"/>
      <c r="C2150" s="3"/>
      <c r="D2150" s="3"/>
      <c r="E2150" s="3"/>
      <c r="F2150" s="3"/>
      <c r="G2150" s="3"/>
      <c r="H2150" s="3"/>
      <c r="I2150" s="3"/>
      <c r="J2150" s="3"/>
      <c r="K2150" s="3"/>
      <c r="L2150" s="3"/>
      <c r="M2150" s="3"/>
      <c r="N2150" s="3"/>
      <c r="O2150" s="3"/>
      <c r="P2150" s="3"/>
      <c r="Q2150" s="3"/>
      <c r="R2150" s="3"/>
      <c r="S2150" s="3"/>
      <c r="T2150" s="3"/>
      <c r="U2150" s="3"/>
      <c r="V2150" s="3"/>
      <c r="W2150" s="3"/>
      <c r="X2150" s="3"/>
      <c r="Y2150" s="3"/>
      <c r="Z2150" s="3"/>
      <c r="AA2150" s="3"/>
      <c r="AB2150" s="3"/>
      <c r="AC2150" s="3"/>
      <c r="AD2150" s="3"/>
      <c r="AE2150" s="3"/>
      <c r="AF2150" s="3"/>
      <c r="AG2150" s="3"/>
      <c r="AH2150" s="3"/>
      <c r="AI2150" s="3"/>
      <c r="AJ2150" s="3"/>
      <c r="AK2150" s="3"/>
      <c r="AL2150" s="3"/>
      <c r="AM2150" s="3"/>
      <c r="AN2150" s="3"/>
      <c r="AO2150" s="3"/>
      <c r="AP2150" s="3"/>
      <c r="AQ2150" s="3"/>
      <c r="AR2150" s="3"/>
      <c r="AS2150" s="3"/>
      <c r="AT2150" s="3"/>
      <c r="AU2150" s="3"/>
      <c r="AV2150" s="3"/>
      <c r="AW2150" s="3"/>
      <c r="AX2150" s="3"/>
      <c r="AY2150" s="3"/>
      <c r="AZ2150" s="3"/>
      <c r="BA2150" s="3"/>
      <c r="BB2150" s="3"/>
      <c r="BC2150" s="3"/>
      <c r="BD2150" s="3"/>
    </row>
    <row r="2151" spans="1:56" hidden="1">
      <c r="A2151" s="3"/>
      <c r="B2151" s="3"/>
      <c r="C2151" s="3"/>
      <c r="D2151" s="3"/>
      <c r="E2151" s="3"/>
      <c r="F2151" s="3"/>
      <c r="G2151" s="3"/>
      <c r="H2151" s="3"/>
      <c r="I2151" s="3"/>
      <c r="J2151" s="3"/>
      <c r="K2151" s="3"/>
      <c r="L2151" s="3"/>
      <c r="M2151" s="3"/>
      <c r="N2151" s="3"/>
      <c r="O2151" s="3"/>
      <c r="P2151" s="3"/>
      <c r="Q2151" s="3"/>
      <c r="R2151" s="3"/>
      <c r="S2151" s="3"/>
      <c r="T2151" s="3"/>
      <c r="U2151" s="3"/>
      <c r="V2151" s="3"/>
      <c r="W2151" s="3"/>
      <c r="X2151" s="3"/>
      <c r="Y2151" s="3"/>
      <c r="Z2151" s="3"/>
      <c r="AA2151" s="3"/>
      <c r="AB2151" s="3"/>
      <c r="AC2151" s="3"/>
      <c r="AD2151" s="3"/>
      <c r="AE2151" s="3"/>
      <c r="AF2151" s="3"/>
      <c r="AG2151" s="3"/>
      <c r="AH2151" s="3"/>
      <c r="AI2151" s="3"/>
      <c r="AJ2151" s="3"/>
      <c r="AK2151" s="3"/>
      <c r="AL2151" s="3"/>
      <c r="AM2151" s="3"/>
      <c r="AN2151" s="3"/>
      <c r="AO2151" s="3"/>
      <c r="AP2151" s="3"/>
      <c r="AQ2151" s="3"/>
      <c r="AR2151" s="3"/>
      <c r="AS2151" s="3"/>
      <c r="AT2151" s="3"/>
      <c r="AU2151" s="3"/>
      <c r="AV2151" s="3"/>
      <c r="AW2151" s="3"/>
      <c r="AX2151" s="3"/>
      <c r="AY2151" s="3"/>
      <c r="AZ2151" s="3"/>
      <c r="BA2151" s="3"/>
      <c r="BB2151" s="3"/>
      <c r="BC2151" s="3"/>
      <c r="BD2151" s="3"/>
    </row>
    <row r="2152" spans="1:56" hidden="1">
      <c r="A2152" s="3"/>
      <c r="B2152" s="3"/>
      <c r="C2152" s="3"/>
      <c r="D2152" s="3"/>
      <c r="E2152" s="3"/>
      <c r="F2152" s="3"/>
      <c r="G2152" s="3"/>
      <c r="H2152" s="3"/>
      <c r="I2152" s="3"/>
      <c r="J2152" s="3"/>
      <c r="K2152" s="3"/>
      <c r="L2152" s="3"/>
      <c r="M2152" s="3"/>
      <c r="N2152" s="3"/>
      <c r="O2152" s="3"/>
      <c r="P2152" s="3"/>
      <c r="Q2152" s="3"/>
      <c r="R2152" s="3"/>
      <c r="S2152" s="3"/>
      <c r="T2152" s="3"/>
      <c r="U2152" s="3"/>
      <c r="V2152" s="3"/>
      <c r="W2152" s="3"/>
      <c r="X2152" s="3"/>
      <c r="Y2152" s="3"/>
      <c r="Z2152" s="3"/>
      <c r="AA2152" s="3"/>
      <c r="AB2152" s="3"/>
      <c r="AC2152" s="3"/>
      <c r="AD2152" s="3"/>
      <c r="AE2152" s="3"/>
      <c r="AF2152" s="3"/>
      <c r="AG2152" s="3"/>
      <c r="AH2152" s="3"/>
      <c r="AI2152" s="3"/>
      <c r="AJ2152" s="3"/>
      <c r="AK2152" s="3"/>
      <c r="AL2152" s="3"/>
      <c r="AM2152" s="3"/>
      <c r="AN2152" s="3"/>
      <c r="AO2152" s="3"/>
      <c r="AP2152" s="3"/>
      <c r="AQ2152" s="3"/>
      <c r="AR2152" s="3"/>
      <c r="AS2152" s="3"/>
      <c r="AT2152" s="3"/>
      <c r="AU2152" s="3"/>
      <c r="AV2152" s="3"/>
      <c r="AW2152" s="3"/>
      <c r="AX2152" s="3"/>
      <c r="AY2152" s="3"/>
      <c r="AZ2152" s="3"/>
      <c r="BA2152" s="3"/>
      <c r="BB2152" s="3"/>
      <c r="BC2152" s="3"/>
      <c r="BD2152" s="3"/>
    </row>
    <row r="2153" spans="1:56" hidden="1">
      <c r="A2153" s="3"/>
      <c r="B2153" s="3"/>
      <c r="C2153" s="3"/>
      <c r="D2153" s="3"/>
      <c r="E2153" s="3"/>
      <c r="F2153" s="3"/>
      <c r="G2153" s="3"/>
      <c r="H2153" s="3"/>
      <c r="I2153" s="3"/>
      <c r="J2153" s="3"/>
      <c r="K2153" s="3"/>
      <c r="L2153" s="3"/>
      <c r="M2153" s="3"/>
      <c r="N2153" s="3"/>
      <c r="O2153" s="3"/>
      <c r="P2153" s="3"/>
      <c r="Q2153" s="3"/>
      <c r="R2153" s="3"/>
      <c r="S2153" s="3"/>
      <c r="T2153" s="3"/>
      <c r="U2153" s="3"/>
      <c r="V2153" s="3"/>
      <c r="W2153" s="3"/>
      <c r="X2153" s="3"/>
      <c r="Y2153" s="3"/>
      <c r="Z2153" s="3"/>
      <c r="AA2153" s="3"/>
      <c r="AB2153" s="3"/>
      <c r="AC2153" s="3"/>
      <c r="AD2153" s="3"/>
      <c r="AE2153" s="3"/>
      <c r="AF2153" s="3"/>
      <c r="AG2153" s="3"/>
      <c r="AH2153" s="3"/>
      <c r="AI2153" s="3"/>
      <c r="AJ2153" s="3"/>
      <c r="AK2153" s="3"/>
      <c r="AL2153" s="3"/>
      <c r="AM2153" s="3"/>
      <c r="AN2153" s="3"/>
      <c r="AO2153" s="3"/>
      <c r="AP2153" s="3"/>
      <c r="AQ2153" s="3"/>
      <c r="AR2153" s="3"/>
      <c r="AS2153" s="3"/>
      <c r="AT2153" s="3"/>
      <c r="AU2153" s="3"/>
      <c r="AV2153" s="3"/>
      <c r="AW2153" s="3"/>
      <c r="AX2153" s="3"/>
      <c r="AY2153" s="3"/>
      <c r="AZ2153" s="3"/>
      <c r="BA2153" s="3"/>
      <c r="BB2153" s="3"/>
      <c r="BC2153" s="3"/>
      <c r="BD2153" s="3"/>
    </row>
    <row r="2154" spans="1:56" hidden="1">
      <c r="A2154" s="3"/>
      <c r="B2154" s="3"/>
      <c r="C2154" s="3"/>
      <c r="D2154" s="3"/>
      <c r="E2154" s="3"/>
      <c r="F2154" s="3"/>
      <c r="G2154" s="3"/>
      <c r="H2154" s="3"/>
      <c r="I2154" s="3"/>
      <c r="J2154" s="3"/>
      <c r="K2154" s="3"/>
      <c r="L2154" s="3"/>
      <c r="M2154" s="3"/>
      <c r="N2154" s="3"/>
      <c r="O2154" s="3"/>
      <c r="P2154" s="3"/>
      <c r="Q2154" s="3"/>
      <c r="R2154" s="3"/>
      <c r="S2154" s="3"/>
      <c r="T2154" s="3"/>
      <c r="U2154" s="3"/>
      <c r="V2154" s="3"/>
      <c r="W2154" s="3"/>
      <c r="X2154" s="3"/>
      <c r="Y2154" s="3"/>
      <c r="Z2154" s="3"/>
      <c r="AA2154" s="3"/>
      <c r="AB2154" s="3"/>
      <c r="AC2154" s="3"/>
      <c r="AD2154" s="3"/>
      <c r="AE2154" s="3"/>
      <c r="AF2154" s="3"/>
      <c r="AG2154" s="3"/>
      <c r="AH2154" s="3"/>
      <c r="AI2154" s="3"/>
      <c r="AJ2154" s="3"/>
      <c r="AK2154" s="3"/>
      <c r="AL2154" s="3"/>
      <c r="AM2154" s="3"/>
      <c r="AN2154" s="3"/>
      <c r="AO2154" s="3"/>
      <c r="AP2154" s="3"/>
      <c r="AQ2154" s="3"/>
      <c r="AR2154" s="3"/>
      <c r="AS2154" s="3"/>
      <c r="AT2154" s="3"/>
      <c r="AU2154" s="3"/>
      <c r="AV2154" s="3"/>
      <c r="AW2154" s="3"/>
      <c r="AX2154" s="3"/>
      <c r="AY2154" s="3"/>
      <c r="AZ2154" s="3"/>
      <c r="BA2154" s="3"/>
      <c r="BB2154" s="3"/>
      <c r="BC2154" s="3"/>
      <c r="BD2154" s="3"/>
    </row>
    <row r="2155" spans="1:56" hidden="1">
      <c r="A2155" s="3"/>
      <c r="B2155" s="3"/>
      <c r="C2155" s="3"/>
      <c r="D2155" s="3"/>
      <c r="E2155" s="3"/>
      <c r="F2155" s="3"/>
      <c r="G2155" s="3"/>
      <c r="H2155" s="3"/>
      <c r="I2155" s="3"/>
      <c r="J2155" s="3"/>
      <c r="K2155" s="3"/>
      <c r="L2155" s="3"/>
      <c r="M2155" s="3"/>
      <c r="N2155" s="3"/>
      <c r="O2155" s="3"/>
      <c r="P2155" s="3"/>
      <c r="Q2155" s="3"/>
      <c r="R2155" s="3"/>
      <c r="S2155" s="3"/>
      <c r="T2155" s="3"/>
      <c r="U2155" s="3"/>
      <c r="V2155" s="3"/>
      <c r="W2155" s="3"/>
      <c r="X2155" s="3"/>
      <c r="Y2155" s="3"/>
      <c r="Z2155" s="3"/>
      <c r="AA2155" s="3"/>
      <c r="AB2155" s="3"/>
      <c r="AC2155" s="3"/>
      <c r="AD2155" s="3"/>
      <c r="AE2155" s="3"/>
      <c r="AF2155" s="3"/>
      <c r="AG2155" s="3"/>
      <c r="AH2155" s="3"/>
      <c r="AI2155" s="3"/>
      <c r="AJ2155" s="3"/>
      <c r="AK2155" s="3"/>
      <c r="AL2155" s="3"/>
      <c r="AM2155" s="3"/>
      <c r="AN2155" s="3"/>
      <c r="AO2155" s="3"/>
      <c r="AP2155" s="3"/>
      <c r="AQ2155" s="3"/>
      <c r="AR2155" s="3"/>
      <c r="AS2155" s="3"/>
      <c r="AT2155" s="3"/>
      <c r="AU2155" s="3"/>
      <c r="AV2155" s="3"/>
      <c r="AW2155" s="3"/>
      <c r="AX2155" s="3"/>
      <c r="AY2155" s="3"/>
      <c r="AZ2155" s="3"/>
      <c r="BA2155" s="3"/>
      <c r="BB2155" s="3"/>
      <c r="BC2155" s="3"/>
      <c r="BD2155" s="3"/>
    </row>
    <row r="2156" spans="1:56" hidden="1">
      <c r="A2156" s="3"/>
      <c r="B2156" s="3"/>
      <c r="C2156" s="3"/>
      <c r="D2156" s="3"/>
      <c r="E2156" s="3"/>
      <c r="F2156" s="3"/>
      <c r="G2156" s="3"/>
      <c r="H2156" s="3"/>
      <c r="I2156" s="3"/>
      <c r="J2156" s="3"/>
      <c r="K2156" s="3"/>
      <c r="L2156" s="3"/>
      <c r="M2156" s="3"/>
      <c r="N2156" s="3"/>
      <c r="O2156" s="3"/>
      <c r="P2156" s="3"/>
      <c r="Q2156" s="3"/>
      <c r="R2156" s="3"/>
      <c r="S2156" s="3"/>
      <c r="T2156" s="3"/>
      <c r="U2156" s="3"/>
      <c r="V2156" s="3"/>
      <c r="W2156" s="3"/>
      <c r="X2156" s="3"/>
      <c r="Y2156" s="3"/>
      <c r="Z2156" s="3"/>
      <c r="AA2156" s="3"/>
      <c r="AB2156" s="3"/>
      <c r="AC2156" s="3"/>
      <c r="AD2156" s="3"/>
      <c r="AE2156" s="3"/>
      <c r="AF2156" s="3"/>
      <c r="AG2156" s="3"/>
      <c r="AH2156" s="3"/>
      <c r="AI2156" s="3"/>
      <c r="AJ2156" s="3"/>
      <c r="AK2156" s="3"/>
      <c r="AL2156" s="3"/>
      <c r="AM2156" s="3"/>
      <c r="AN2156" s="3"/>
      <c r="AO2156" s="3"/>
      <c r="AP2156" s="3"/>
      <c r="AQ2156" s="3"/>
      <c r="AR2156" s="3"/>
      <c r="AS2156" s="3"/>
      <c r="AT2156" s="3"/>
      <c r="AU2156" s="3"/>
      <c r="AV2156" s="3"/>
      <c r="AW2156" s="3"/>
      <c r="AX2156" s="3"/>
      <c r="AY2156" s="3"/>
      <c r="AZ2156" s="3"/>
      <c r="BA2156" s="3"/>
      <c r="BB2156" s="3"/>
      <c r="BC2156" s="3"/>
      <c r="BD2156" s="3"/>
    </row>
    <row r="2157" spans="1:56" hidden="1">
      <c r="A2157" s="3"/>
      <c r="B2157" s="3"/>
      <c r="C2157" s="3"/>
      <c r="D2157" s="3"/>
      <c r="E2157" s="3"/>
      <c r="F2157" s="3"/>
      <c r="G2157" s="3"/>
      <c r="H2157" s="3"/>
      <c r="I2157" s="3"/>
      <c r="J2157" s="3"/>
      <c r="K2157" s="3"/>
      <c r="L2157" s="3"/>
      <c r="M2157" s="3"/>
      <c r="N2157" s="3"/>
      <c r="O2157" s="3"/>
      <c r="P2157" s="3"/>
      <c r="Q2157" s="3"/>
      <c r="R2157" s="3"/>
      <c r="S2157" s="3"/>
      <c r="T2157" s="3"/>
      <c r="U2157" s="3"/>
      <c r="V2157" s="3"/>
      <c r="W2157" s="3"/>
      <c r="X2157" s="3"/>
      <c r="Y2157" s="3"/>
      <c r="Z2157" s="3"/>
      <c r="AA2157" s="3"/>
      <c r="AB2157" s="3"/>
      <c r="AC2157" s="3"/>
      <c r="AD2157" s="3"/>
      <c r="AE2157" s="3"/>
      <c r="AF2157" s="3"/>
      <c r="AG2157" s="3"/>
      <c r="AH2157" s="3"/>
      <c r="AI2157" s="3"/>
      <c r="AJ2157" s="3"/>
      <c r="AK2157" s="3"/>
      <c r="AL2157" s="3"/>
      <c r="AM2157" s="3"/>
      <c r="AN2157" s="3"/>
      <c r="AO2157" s="3"/>
      <c r="AP2157" s="3"/>
      <c r="AQ2157" s="3"/>
      <c r="AR2157" s="3"/>
      <c r="AS2157" s="3"/>
      <c r="AT2157" s="3"/>
      <c r="AU2157" s="3"/>
      <c r="AV2157" s="3"/>
      <c r="AW2157" s="3"/>
      <c r="AX2157" s="3"/>
      <c r="AY2157" s="3"/>
      <c r="AZ2157" s="3"/>
      <c r="BA2157" s="3"/>
      <c r="BB2157" s="3"/>
      <c r="BC2157" s="3"/>
      <c r="BD2157" s="3"/>
    </row>
    <row r="2158" spans="1:56" hidden="1">
      <c r="A2158" s="3"/>
      <c r="B2158" s="3"/>
      <c r="C2158" s="3"/>
      <c r="D2158" s="3"/>
      <c r="E2158" s="3"/>
      <c r="F2158" s="3"/>
      <c r="G2158" s="3"/>
      <c r="H2158" s="3"/>
      <c r="I2158" s="3"/>
      <c r="J2158" s="3"/>
      <c r="K2158" s="3"/>
      <c r="L2158" s="3"/>
      <c r="M2158" s="3"/>
      <c r="N2158" s="3"/>
      <c r="O2158" s="3"/>
      <c r="P2158" s="3"/>
      <c r="Q2158" s="3"/>
      <c r="R2158" s="3"/>
      <c r="S2158" s="3"/>
      <c r="T2158" s="3"/>
      <c r="U2158" s="3"/>
      <c r="V2158" s="3"/>
      <c r="W2158" s="3"/>
      <c r="X2158" s="3"/>
      <c r="Y2158" s="3"/>
      <c r="Z2158" s="3"/>
      <c r="AA2158" s="3"/>
      <c r="AB2158" s="3"/>
      <c r="AC2158" s="3"/>
      <c r="AD2158" s="3"/>
      <c r="AE2158" s="3"/>
      <c r="AF2158" s="3"/>
      <c r="AG2158" s="3"/>
      <c r="AH2158" s="3"/>
      <c r="AI2158" s="3"/>
      <c r="AJ2158" s="3"/>
      <c r="AK2158" s="3"/>
      <c r="AL2158" s="3"/>
      <c r="AM2158" s="3"/>
      <c r="AN2158" s="3"/>
      <c r="AO2158" s="3"/>
      <c r="AP2158" s="3"/>
      <c r="AQ2158" s="3"/>
      <c r="AR2158" s="3"/>
      <c r="AS2158" s="3"/>
      <c r="AT2158" s="3"/>
      <c r="AU2158" s="3"/>
      <c r="AV2158" s="3"/>
      <c r="AW2158" s="3"/>
      <c r="AX2158" s="3"/>
      <c r="AY2158" s="3"/>
      <c r="AZ2158" s="3"/>
      <c r="BA2158" s="3"/>
      <c r="BB2158" s="3"/>
      <c r="BC2158" s="3"/>
      <c r="BD2158" s="3"/>
    </row>
    <row r="2159" spans="1:56" hidden="1">
      <c r="A2159" s="3"/>
      <c r="B2159" s="3"/>
      <c r="C2159" s="3"/>
      <c r="D2159" s="3"/>
      <c r="E2159" s="3"/>
      <c r="F2159" s="3"/>
      <c r="G2159" s="3"/>
      <c r="H2159" s="3"/>
      <c r="I2159" s="3"/>
      <c r="J2159" s="3"/>
      <c r="K2159" s="3"/>
      <c r="L2159" s="3"/>
      <c r="M2159" s="3"/>
      <c r="N2159" s="3"/>
      <c r="O2159" s="3"/>
      <c r="P2159" s="3"/>
      <c r="Q2159" s="3"/>
      <c r="R2159" s="3"/>
      <c r="S2159" s="3"/>
      <c r="T2159" s="3"/>
      <c r="U2159" s="3"/>
      <c r="V2159" s="3"/>
      <c r="W2159" s="3"/>
      <c r="X2159" s="3"/>
      <c r="Y2159" s="3"/>
      <c r="Z2159" s="3"/>
      <c r="AA2159" s="3"/>
      <c r="AB2159" s="3"/>
      <c r="AC2159" s="3"/>
      <c r="AD2159" s="3"/>
      <c r="AE2159" s="3"/>
      <c r="AF2159" s="3"/>
      <c r="AG2159" s="3"/>
      <c r="AH2159" s="3"/>
      <c r="AI2159" s="3"/>
      <c r="AJ2159" s="3"/>
      <c r="AK2159" s="3"/>
      <c r="AL2159" s="3"/>
      <c r="AM2159" s="3"/>
      <c r="AN2159" s="3"/>
      <c r="AO2159" s="3"/>
      <c r="AP2159" s="3"/>
      <c r="AQ2159" s="3"/>
      <c r="AR2159" s="3"/>
      <c r="AS2159" s="3"/>
      <c r="AT2159" s="3"/>
      <c r="AU2159" s="3"/>
      <c r="AV2159" s="3"/>
      <c r="AW2159" s="3"/>
      <c r="AX2159" s="3"/>
      <c r="AY2159" s="3"/>
      <c r="AZ2159" s="3"/>
      <c r="BA2159" s="3"/>
      <c r="BB2159" s="3"/>
      <c r="BC2159" s="3"/>
      <c r="BD2159" s="3"/>
    </row>
    <row r="2160" spans="1:56" hidden="1">
      <c r="A2160" s="3"/>
      <c r="B2160" s="3"/>
      <c r="C2160" s="3"/>
      <c r="D2160" s="3"/>
      <c r="E2160" s="3"/>
      <c r="F2160" s="3"/>
      <c r="G2160" s="3"/>
      <c r="H2160" s="3"/>
      <c r="I2160" s="3"/>
      <c r="J2160" s="3"/>
      <c r="K2160" s="3"/>
      <c r="L2160" s="3"/>
      <c r="M2160" s="3"/>
      <c r="N2160" s="3"/>
      <c r="O2160" s="3"/>
      <c r="P2160" s="3"/>
      <c r="Q2160" s="3"/>
      <c r="R2160" s="3"/>
      <c r="S2160" s="3"/>
      <c r="T2160" s="3"/>
      <c r="U2160" s="3"/>
      <c r="V2160" s="3"/>
      <c r="W2160" s="3"/>
      <c r="X2160" s="3"/>
      <c r="Y2160" s="3"/>
      <c r="Z2160" s="3"/>
      <c r="AA2160" s="3"/>
      <c r="AB2160" s="3"/>
      <c r="AC2160" s="3"/>
      <c r="AD2160" s="3"/>
      <c r="AE2160" s="3"/>
      <c r="AF2160" s="3"/>
      <c r="AG2160" s="3"/>
      <c r="AH2160" s="3"/>
      <c r="AI2160" s="3"/>
      <c r="AJ2160" s="3"/>
      <c r="AK2160" s="3"/>
      <c r="AL2160" s="3"/>
      <c r="AM2160" s="3"/>
      <c r="AN2160" s="3"/>
      <c r="AO2160" s="3"/>
      <c r="AP2160" s="3"/>
      <c r="AQ2160" s="3"/>
      <c r="AR2160" s="3"/>
      <c r="AS2160" s="3"/>
      <c r="AT2160" s="3"/>
      <c r="AU2160" s="3"/>
      <c r="AV2160" s="3"/>
      <c r="AW2160" s="3"/>
      <c r="AX2160" s="3"/>
      <c r="AY2160" s="3"/>
      <c r="AZ2160" s="3"/>
      <c r="BA2160" s="3"/>
      <c r="BB2160" s="3"/>
      <c r="BC2160" s="3"/>
      <c r="BD2160" s="3"/>
    </row>
    <row r="2161" spans="1:56" hidden="1">
      <c r="A2161" s="3"/>
      <c r="B2161" s="3"/>
      <c r="C2161" s="3"/>
      <c r="D2161" s="3"/>
      <c r="E2161" s="3"/>
      <c r="F2161" s="3"/>
      <c r="G2161" s="3"/>
      <c r="H2161" s="3"/>
      <c r="I2161" s="3"/>
      <c r="J2161" s="3"/>
      <c r="K2161" s="3"/>
      <c r="L2161" s="3"/>
      <c r="M2161" s="3"/>
      <c r="N2161" s="3"/>
      <c r="O2161" s="3"/>
      <c r="P2161" s="3"/>
      <c r="Q2161" s="3"/>
      <c r="R2161" s="3"/>
      <c r="S2161" s="3"/>
      <c r="T2161" s="3"/>
      <c r="U2161" s="3"/>
      <c r="V2161" s="3"/>
      <c r="W2161" s="3"/>
      <c r="X2161" s="3"/>
      <c r="Y2161" s="3"/>
      <c r="Z2161" s="3"/>
      <c r="AA2161" s="3"/>
      <c r="AB2161" s="3"/>
      <c r="AC2161" s="3"/>
      <c r="AD2161" s="3"/>
      <c r="AE2161" s="3"/>
      <c r="AF2161" s="3"/>
      <c r="AG2161" s="3"/>
      <c r="AH2161" s="3"/>
      <c r="AI2161" s="3"/>
      <c r="AJ2161" s="3"/>
      <c r="AK2161" s="3"/>
      <c r="AL2161" s="3"/>
      <c r="AM2161" s="3"/>
      <c r="AN2161" s="3"/>
      <c r="AO2161" s="3"/>
      <c r="AP2161" s="3"/>
      <c r="AQ2161" s="3"/>
      <c r="AR2161" s="3"/>
      <c r="AS2161" s="3"/>
      <c r="AT2161" s="3"/>
      <c r="AU2161" s="3"/>
      <c r="AV2161" s="3"/>
      <c r="AW2161" s="3"/>
      <c r="AX2161" s="3"/>
      <c r="AY2161" s="3"/>
      <c r="AZ2161" s="3"/>
      <c r="BA2161" s="3"/>
      <c r="BB2161" s="3"/>
      <c r="BC2161" s="3"/>
      <c r="BD2161" s="3"/>
    </row>
    <row r="2162" spans="1:56" hidden="1">
      <c r="A2162" s="3"/>
      <c r="B2162" s="3"/>
      <c r="C2162" s="3"/>
      <c r="D2162" s="3"/>
      <c r="E2162" s="3"/>
      <c r="F2162" s="3"/>
      <c r="G2162" s="3"/>
      <c r="H2162" s="3"/>
      <c r="I2162" s="3"/>
      <c r="J2162" s="3"/>
      <c r="K2162" s="3"/>
      <c r="L2162" s="3"/>
      <c r="M2162" s="3"/>
      <c r="N2162" s="3"/>
      <c r="O2162" s="3"/>
      <c r="P2162" s="3"/>
      <c r="Q2162" s="3"/>
      <c r="R2162" s="3"/>
      <c r="S2162" s="3"/>
      <c r="T2162" s="3"/>
      <c r="U2162" s="3"/>
      <c r="V2162" s="3"/>
      <c r="W2162" s="3"/>
      <c r="X2162" s="3"/>
      <c r="Y2162" s="3"/>
      <c r="Z2162" s="3"/>
      <c r="AA2162" s="3"/>
      <c r="AB2162" s="3"/>
      <c r="AC2162" s="3"/>
      <c r="AD2162" s="3"/>
      <c r="AE2162" s="3"/>
      <c r="AF2162" s="3"/>
      <c r="AG2162" s="3"/>
      <c r="AH2162" s="3"/>
      <c r="AI2162" s="3"/>
      <c r="AJ2162" s="3"/>
      <c r="AK2162" s="3"/>
      <c r="AL2162" s="3"/>
      <c r="AM2162" s="3"/>
      <c r="AN2162" s="3"/>
      <c r="AO2162" s="3"/>
      <c r="AP2162" s="3"/>
      <c r="AQ2162" s="3"/>
      <c r="AR2162" s="3"/>
      <c r="AS2162" s="3"/>
      <c r="AT2162" s="3"/>
      <c r="AU2162" s="3"/>
      <c r="AV2162" s="3"/>
      <c r="AW2162" s="3"/>
      <c r="AX2162" s="3"/>
      <c r="AY2162" s="3"/>
      <c r="AZ2162" s="3"/>
      <c r="BA2162" s="3"/>
      <c r="BB2162" s="3"/>
      <c r="BC2162" s="3"/>
      <c r="BD2162" s="3"/>
    </row>
    <row r="2163" spans="1:56" hidden="1">
      <c r="A2163" s="3"/>
      <c r="B2163" s="3"/>
      <c r="C2163" s="3"/>
      <c r="D2163" s="3"/>
      <c r="E2163" s="3"/>
      <c r="F2163" s="3"/>
      <c r="G2163" s="3"/>
      <c r="H2163" s="3"/>
      <c r="I2163" s="3"/>
      <c r="J2163" s="3"/>
      <c r="K2163" s="3"/>
      <c r="L2163" s="3"/>
      <c r="M2163" s="3"/>
      <c r="N2163" s="3"/>
      <c r="O2163" s="3"/>
      <c r="P2163" s="3"/>
      <c r="Q2163" s="3"/>
      <c r="R2163" s="3"/>
      <c r="S2163" s="3"/>
      <c r="T2163" s="3"/>
      <c r="U2163" s="3"/>
      <c r="V2163" s="3"/>
      <c r="W2163" s="3"/>
      <c r="X2163" s="3"/>
      <c r="Y2163" s="3"/>
      <c r="Z2163" s="3"/>
      <c r="AA2163" s="3"/>
      <c r="AB2163" s="3"/>
      <c r="AC2163" s="3"/>
      <c r="AD2163" s="3"/>
      <c r="AE2163" s="3"/>
      <c r="AF2163" s="3"/>
      <c r="AG2163" s="3"/>
      <c r="AH2163" s="3"/>
      <c r="AI2163" s="3"/>
      <c r="AJ2163" s="3"/>
      <c r="AK2163" s="3"/>
      <c r="AL2163" s="3"/>
      <c r="AM2163" s="3"/>
      <c r="AN2163" s="3"/>
      <c r="AO2163" s="3"/>
      <c r="AP2163" s="3"/>
      <c r="AQ2163" s="3"/>
      <c r="AR2163" s="3"/>
      <c r="AS2163" s="3"/>
      <c r="AT2163" s="3"/>
      <c r="AU2163" s="3"/>
      <c r="AV2163" s="3"/>
      <c r="AW2163" s="3"/>
      <c r="AX2163" s="3"/>
      <c r="AY2163" s="3"/>
      <c r="AZ2163" s="3"/>
      <c r="BA2163" s="3"/>
      <c r="BB2163" s="3"/>
      <c r="BC2163" s="3"/>
      <c r="BD2163" s="3"/>
    </row>
    <row r="2164" spans="1:56" hidden="1">
      <c r="A2164" s="3"/>
      <c r="B2164" s="3"/>
      <c r="C2164" s="3"/>
      <c r="D2164" s="3"/>
      <c r="E2164" s="3"/>
      <c r="F2164" s="3"/>
      <c r="G2164" s="3"/>
      <c r="H2164" s="3"/>
      <c r="I2164" s="3"/>
      <c r="J2164" s="3"/>
      <c r="K2164" s="3"/>
      <c r="L2164" s="3"/>
      <c r="M2164" s="3"/>
      <c r="N2164" s="3"/>
      <c r="O2164" s="3"/>
      <c r="P2164" s="3"/>
      <c r="Q2164" s="3"/>
      <c r="R2164" s="3"/>
      <c r="S2164" s="3"/>
      <c r="T2164" s="3"/>
      <c r="U2164" s="3"/>
      <c r="V2164" s="3"/>
      <c r="W2164" s="3"/>
      <c r="X2164" s="3"/>
      <c r="Y2164" s="3"/>
      <c r="Z2164" s="3"/>
      <c r="AA2164" s="3"/>
      <c r="AB2164" s="3"/>
      <c r="AC2164" s="3"/>
      <c r="AD2164" s="3"/>
      <c r="AE2164" s="3"/>
      <c r="AF2164" s="3"/>
      <c r="AG2164" s="3"/>
      <c r="AH2164" s="3"/>
      <c r="AI2164" s="3"/>
      <c r="AJ2164" s="3"/>
      <c r="AK2164" s="3"/>
      <c r="AL2164" s="3"/>
      <c r="AM2164" s="3"/>
      <c r="AN2164" s="3"/>
      <c r="AO2164" s="3"/>
      <c r="AP2164" s="3"/>
      <c r="AQ2164" s="3"/>
      <c r="AR2164" s="3"/>
      <c r="AS2164" s="3"/>
      <c r="AT2164" s="3"/>
      <c r="AU2164" s="3"/>
      <c r="AV2164" s="3"/>
      <c r="AW2164" s="3"/>
      <c r="AX2164" s="3"/>
      <c r="AY2164" s="3"/>
      <c r="AZ2164" s="3"/>
      <c r="BA2164" s="3"/>
      <c r="BB2164" s="3"/>
      <c r="BC2164" s="3"/>
      <c r="BD2164" s="3"/>
    </row>
    <row r="2165" spans="1:56" hidden="1">
      <c r="A2165" s="3"/>
      <c r="B2165" s="3"/>
      <c r="C2165" s="3"/>
      <c r="D2165" s="3"/>
      <c r="E2165" s="3"/>
      <c r="F2165" s="3"/>
      <c r="G2165" s="3"/>
      <c r="H2165" s="3"/>
      <c r="I2165" s="3"/>
      <c r="J2165" s="3"/>
      <c r="K2165" s="3"/>
      <c r="L2165" s="3"/>
      <c r="M2165" s="3"/>
      <c r="N2165" s="3"/>
      <c r="O2165" s="3"/>
      <c r="P2165" s="3"/>
      <c r="Q2165" s="3"/>
      <c r="R2165" s="3"/>
      <c r="S2165" s="3"/>
      <c r="T2165" s="3"/>
      <c r="U2165" s="3"/>
      <c r="V2165" s="3"/>
      <c r="W2165" s="3"/>
      <c r="X2165" s="3"/>
      <c r="Y2165" s="3"/>
      <c r="Z2165" s="3"/>
      <c r="AA2165" s="3"/>
      <c r="AB2165" s="3"/>
      <c r="AC2165" s="3"/>
      <c r="AD2165" s="3"/>
      <c r="AE2165" s="3"/>
      <c r="AF2165" s="3"/>
      <c r="AG2165" s="3"/>
      <c r="AH2165" s="3"/>
      <c r="AI2165" s="3"/>
      <c r="AJ2165" s="3"/>
      <c r="AK2165" s="3"/>
      <c r="AL2165" s="3"/>
      <c r="AM2165" s="3"/>
      <c r="AN2165" s="3"/>
      <c r="AO2165" s="3"/>
      <c r="AP2165" s="3"/>
      <c r="AQ2165" s="3"/>
      <c r="AR2165" s="3"/>
      <c r="AS2165" s="3"/>
      <c r="AT2165" s="3"/>
      <c r="AU2165" s="3"/>
      <c r="AV2165" s="3"/>
      <c r="AW2165" s="3"/>
      <c r="AX2165" s="3"/>
      <c r="AY2165" s="3"/>
      <c r="AZ2165" s="3"/>
      <c r="BA2165" s="3"/>
      <c r="BB2165" s="3"/>
      <c r="BC2165" s="3"/>
      <c r="BD2165" s="3"/>
    </row>
    <row r="2166" spans="1:56" hidden="1">
      <c r="A2166" s="3"/>
      <c r="B2166" s="3"/>
      <c r="C2166" s="3"/>
      <c r="D2166" s="3"/>
      <c r="E2166" s="3"/>
      <c r="F2166" s="3"/>
      <c r="G2166" s="3"/>
      <c r="H2166" s="3"/>
      <c r="I2166" s="3"/>
      <c r="J2166" s="3"/>
      <c r="K2166" s="3"/>
      <c r="L2166" s="3"/>
      <c r="M2166" s="3"/>
      <c r="N2166" s="3"/>
      <c r="O2166" s="3"/>
      <c r="P2166" s="3"/>
      <c r="Q2166" s="3"/>
      <c r="R2166" s="3"/>
      <c r="S2166" s="3"/>
      <c r="T2166" s="3"/>
      <c r="U2166" s="3"/>
      <c r="V2166" s="3"/>
      <c r="W2166" s="3"/>
      <c r="X2166" s="3"/>
      <c r="Y2166" s="3"/>
      <c r="Z2166" s="3"/>
      <c r="AA2166" s="3"/>
      <c r="AB2166" s="3"/>
      <c r="AC2166" s="3"/>
      <c r="AD2166" s="3"/>
      <c r="AE2166" s="3"/>
      <c r="AF2166" s="3"/>
      <c r="AG2166" s="3"/>
      <c r="AH2166" s="3"/>
      <c r="AI2166" s="3"/>
      <c r="AJ2166" s="3"/>
      <c r="AK2166" s="3"/>
      <c r="AL2166" s="3"/>
      <c r="AM2166" s="3"/>
      <c r="AN2166" s="3"/>
      <c r="AO2166" s="3"/>
      <c r="AP2166" s="3"/>
      <c r="AQ2166" s="3"/>
      <c r="AR2166" s="3"/>
      <c r="AS2166" s="3"/>
      <c r="AT2166" s="3"/>
      <c r="AU2166" s="3"/>
      <c r="AV2166" s="3"/>
      <c r="AW2166" s="3"/>
      <c r="AX2166" s="3"/>
      <c r="AY2166" s="3"/>
      <c r="AZ2166" s="3"/>
      <c r="BA2166" s="3"/>
      <c r="BB2166" s="3"/>
      <c r="BC2166" s="3"/>
      <c r="BD2166" s="3"/>
    </row>
    <row r="2167" spans="1:56" hidden="1">
      <c r="A2167" s="3"/>
      <c r="B2167" s="3"/>
      <c r="C2167" s="3"/>
      <c r="D2167" s="3"/>
      <c r="E2167" s="3"/>
      <c r="F2167" s="3"/>
      <c r="G2167" s="3"/>
      <c r="H2167" s="3"/>
      <c r="I2167" s="3"/>
      <c r="J2167" s="3"/>
      <c r="K2167" s="3"/>
      <c r="L2167" s="3"/>
      <c r="M2167" s="3"/>
      <c r="N2167" s="3"/>
      <c r="O2167" s="3"/>
      <c r="P2167" s="3"/>
      <c r="Q2167" s="3"/>
      <c r="R2167" s="3"/>
      <c r="S2167" s="3"/>
      <c r="T2167" s="3"/>
      <c r="U2167" s="3"/>
      <c r="V2167" s="3"/>
      <c r="W2167" s="3"/>
      <c r="X2167" s="3"/>
      <c r="Y2167" s="3"/>
      <c r="Z2167" s="3"/>
      <c r="AA2167" s="3"/>
      <c r="AB2167" s="3"/>
      <c r="AC2167" s="3"/>
      <c r="AD2167" s="3"/>
      <c r="AE2167" s="3"/>
      <c r="AF2167" s="3"/>
      <c r="AG2167" s="3"/>
      <c r="AH2167" s="3"/>
      <c r="AI2167" s="3"/>
      <c r="AJ2167" s="3"/>
      <c r="AK2167" s="3"/>
      <c r="AL2167" s="3"/>
      <c r="AM2167" s="3"/>
      <c r="AN2167" s="3"/>
      <c r="AO2167" s="3"/>
      <c r="AP2167" s="3"/>
      <c r="AQ2167" s="3"/>
      <c r="AR2167" s="3"/>
      <c r="AS2167" s="3"/>
      <c r="AT2167" s="3"/>
      <c r="AU2167" s="3"/>
      <c r="AV2167" s="3"/>
      <c r="AW2167" s="3"/>
      <c r="AX2167" s="3"/>
      <c r="AY2167" s="3"/>
      <c r="AZ2167" s="3"/>
      <c r="BA2167" s="3"/>
      <c r="BB2167" s="3"/>
      <c r="BC2167" s="3"/>
      <c r="BD2167" s="3"/>
    </row>
    <row r="2168" spans="1:56" hidden="1">
      <c r="A2168" s="3"/>
      <c r="B2168" s="3"/>
      <c r="C2168" s="3"/>
      <c r="D2168" s="3"/>
      <c r="E2168" s="3"/>
      <c r="F2168" s="3"/>
      <c r="G2168" s="3"/>
      <c r="H2168" s="3"/>
      <c r="I2168" s="3"/>
      <c r="J2168" s="3"/>
      <c r="K2168" s="3"/>
      <c r="L2168" s="3"/>
      <c r="M2168" s="3"/>
      <c r="N2168" s="3"/>
      <c r="O2168" s="3"/>
      <c r="P2168" s="3"/>
      <c r="Q2168" s="3"/>
      <c r="R2168" s="3"/>
      <c r="S2168" s="3"/>
      <c r="T2168" s="3"/>
      <c r="U2168" s="3"/>
      <c r="V2168" s="3"/>
      <c r="W2168" s="3"/>
      <c r="X2168" s="3"/>
      <c r="Y2168" s="3"/>
      <c r="Z2168" s="3"/>
      <c r="AA2168" s="3"/>
      <c r="AB2168" s="3"/>
      <c r="AC2168" s="3"/>
      <c r="AD2168" s="3"/>
      <c r="AE2168" s="3"/>
      <c r="AF2168" s="3"/>
      <c r="AG2168" s="3"/>
      <c r="AH2168" s="3"/>
      <c r="AI2168" s="3"/>
      <c r="AJ2168" s="3"/>
      <c r="AK2168" s="3"/>
      <c r="AL2168" s="3"/>
      <c r="AM2168" s="3"/>
      <c r="AN2168" s="3"/>
      <c r="AO2168" s="3"/>
      <c r="AP2168" s="3"/>
      <c r="AQ2168" s="3"/>
      <c r="AR2168" s="3"/>
      <c r="AS2168" s="3"/>
      <c r="AT2168" s="3"/>
      <c r="AU2168" s="3"/>
      <c r="AV2168" s="3"/>
      <c r="AW2168" s="3"/>
      <c r="AX2168" s="3"/>
      <c r="AY2168" s="3"/>
      <c r="AZ2168" s="3"/>
      <c r="BA2168" s="3"/>
      <c r="BB2168" s="3"/>
      <c r="BC2168" s="3"/>
      <c r="BD2168" s="3"/>
    </row>
    <row r="2169" spans="1:56" hidden="1">
      <c r="A2169" s="3"/>
      <c r="B2169" s="3"/>
      <c r="C2169" s="3"/>
      <c r="D2169" s="3"/>
      <c r="E2169" s="3"/>
      <c r="F2169" s="3"/>
      <c r="G2169" s="3"/>
      <c r="H2169" s="3"/>
      <c r="I2169" s="3"/>
      <c r="J2169" s="3"/>
      <c r="K2169" s="3"/>
      <c r="L2169" s="3"/>
      <c r="M2169" s="3"/>
      <c r="N2169" s="3"/>
      <c r="O2169" s="3"/>
      <c r="P2169" s="3"/>
      <c r="Q2169" s="3"/>
      <c r="R2169" s="3"/>
      <c r="S2169" s="3"/>
      <c r="T2169" s="3"/>
      <c r="U2169" s="3"/>
      <c r="V2169" s="3"/>
      <c r="W2169" s="3"/>
      <c r="X2169" s="3"/>
      <c r="Y2169" s="3"/>
      <c r="Z2169" s="3"/>
      <c r="AA2169" s="3"/>
      <c r="AB2169" s="3"/>
      <c r="AC2169" s="3"/>
      <c r="AD2169" s="3"/>
      <c r="AE2169" s="3"/>
      <c r="AF2169" s="3"/>
      <c r="AG2169" s="3"/>
      <c r="AH2169" s="3"/>
      <c r="AI2169" s="3"/>
      <c r="AJ2169" s="3"/>
      <c r="AK2169" s="3"/>
      <c r="AL2169" s="3"/>
      <c r="AM2169" s="3"/>
      <c r="AN2169" s="3"/>
      <c r="AO2169" s="3"/>
      <c r="AP2169" s="3"/>
      <c r="AQ2169" s="3"/>
      <c r="AR2169" s="3"/>
      <c r="AS2169" s="3"/>
      <c r="AT2169" s="3"/>
      <c r="AU2169" s="3"/>
      <c r="AV2169" s="3"/>
      <c r="AW2169" s="3"/>
      <c r="AX2169" s="3"/>
      <c r="AY2169" s="3"/>
      <c r="AZ2169" s="3"/>
      <c r="BA2169" s="3"/>
      <c r="BB2169" s="3"/>
      <c r="BC2169" s="3"/>
      <c r="BD2169" s="3"/>
    </row>
    <row r="2170" spans="1:56" hidden="1">
      <c r="A2170" s="3"/>
      <c r="B2170" s="3"/>
      <c r="C2170" s="3"/>
      <c r="D2170" s="3"/>
      <c r="E2170" s="3"/>
      <c r="F2170" s="3"/>
      <c r="G2170" s="3"/>
      <c r="H2170" s="3"/>
      <c r="I2170" s="3"/>
      <c r="J2170" s="3"/>
      <c r="K2170" s="3"/>
      <c r="L2170" s="3"/>
      <c r="M2170" s="3"/>
      <c r="N2170" s="3"/>
      <c r="O2170" s="3"/>
      <c r="P2170" s="3"/>
      <c r="Q2170" s="3"/>
      <c r="R2170" s="3"/>
      <c r="S2170" s="3"/>
      <c r="T2170" s="3"/>
      <c r="U2170" s="3"/>
      <c r="V2170" s="3"/>
      <c r="W2170" s="3"/>
      <c r="X2170" s="3"/>
      <c r="Y2170" s="3"/>
      <c r="Z2170" s="3"/>
      <c r="AA2170" s="3"/>
      <c r="AB2170" s="3"/>
      <c r="AC2170" s="3"/>
      <c r="AD2170" s="3"/>
      <c r="AE2170" s="3"/>
      <c r="AF2170" s="3"/>
      <c r="AG2170" s="3"/>
      <c r="AH2170" s="3"/>
      <c r="AI2170" s="3"/>
      <c r="AJ2170" s="3"/>
      <c r="AK2170" s="3"/>
      <c r="AL2170" s="3"/>
      <c r="AM2170" s="3"/>
      <c r="AN2170" s="3"/>
      <c r="AO2170" s="3"/>
      <c r="AP2170" s="3"/>
      <c r="AQ2170" s="3"/>
      <c r="AR2170" s="3"/>
      <c r="AS2170" s="3"/>
      <c r="AT2170" s="3"/>
      <c r="AU2170" s="3"/>
      <c r="AV2170" s="3"/>
      <c r="AW2170" s="3"/>
      <c r="AX2170" s="3"/>
      <c r="AY2170" s="3"/>
      <c r="AZ2170" s="3"/>
      <c r="BA2170" s="3"/>
      <c r="BB2170" s="3"/>
      <c r="BC2170" s="3"/>
      <c r="BD2170" s="3"/>
    </row>
    <row r="2171" spans="1:56" hidden="1">
      <c r="A2171" s="3"/>
      <c r="B2171" s="3"/>
      <c r="C2171" s="3"/>
      <c r="D2171" s="3"/>
      <c r="E2171" s="3"/>
      <c r="F2171" s="3"/>
      <c r="G2171" s="3"/>
      <c r="H2171" s="3"/>
      <c r="I2171" s="3"/>
      <c r="J2171" s="3"/>
      <c r="K2171" s="3"/>
      <c r="L2171" s="3"/>
      <c r="M2171" s="3"/>
      <c r="N2171" s="3"/>
      <c r="O2171" s="3"/>
      <c r="P2171" s="3"/>
      <c r="Q2171" s="3"/>
      <c r="R2171" s="3"/>
      <c r="S2171" s="3"/>
      <c r="T2171" s="3"/>
      <c r="U2171" s="3"/>
      <c r="V2171" s="3"/>
      <c r="W2171" s="3"/>
      <c r="X2171" s="3"/>
      <c r="Y2171" s="3"/>
      <c r="Z2171" s="3"/>
      <c r="AA2171" s="3"/>
      <c r="AB2171" s="3"/>
      <c r="AC2171" s="3"/>
      <c r="AD2171" s="3"/>
      <c r="AE2171" s="3"/>
      <c r="AF2171" s="3"/>
      <c r="AG2171" s="3"/>
      <c r="AH2171" s="3"/>
      <c r="AI2171" s="3"/>
      <c r="AJ2171" s="3"/>
      <c r="AK2171" s="3"/>
      <c r="AL2171" s="3"/>
      <c r="AM2171" s="3"/>
      <c r="AN2171" s="3"/>
      <c r="AO2171" s="3"/>
      <c r="AP2171" s="3"/>
      <c r="AQ2171" s="3"/>
      <c r="AR2171" s="3"/>
      <c r="AS2171" s="3"/>
      <c r="AT2171" s="3"/>
      <c r="AU2171" s="3"/>
      <c r="AV2171" s="3"/>
      <c r="AW2171" s="3"/>
      <c r="AX2171" s="3"/>
      <c r="AY2171" s="3"/>
      <c r="AZ2171" s="3"/>
      <c r="BA2171" s="3"/>
      <c r="BB2171" s="3"/>
      <c r="BC2171" s="3"/>
      <c r="BD2171" s="3"/>
    </row>
    <row r="2172" spans="1:56" hidden="1">
      <c r="A2172" s="3"/>
      <c r="B2172" s="3"/>
      <c r="C2172" s="3"/>
      <c r="D2172" s="3"/>
      <c r="E2172" s="3"/>
      <c r="F2172" s="3"/>
      <c r="G2172" s="3"/>
      <c r="H2172" s="3"/>
      <c r="I2172" s="3"/>
      <c r="J2172" s="3"/>
      <c r="K2172" s="3"/>
      <c r="L2172" s="3"/>
      <c r="M2172" s="3"/>
      <c r="N2172" s="3"/>
      <c r="O2172" s="3"/>
      <c r="P2172" s="3"/>
      <c r="Q2172" s="3"/>
      <c r="R2172" s="3"/>
      <c r="S2172" s="3"/>
      <c r="T2172" s="3"/>
      <c r="U2172" s="3"/>
      <c r="V2172" s="3"/>
      <c r="W2172" s="3"/>
      <c r="X2172" s="3"/>
      <c r="Y2172" s="3"/>
      <c r="Z2172" s="3"/>
      <c r="AA2172" s="3"/>
      <c r="AB2172" s="3"/>
      <c r="AC2172" s="3"/>
      <c r="AD2172" s="3"/>
      <c r="AE2172" s="3"/>
      <c r="AF2172" s="3"/>
      <c r="AG2172" s="3"/>
      <c r="AH2172" s="3"/>
      <c r="AI2172" s="3"/>
      <c r="AJ2172" s="3"/>
      <c r="AK2172" s="3"/>
      <c r="AL2172" s="3"/>
      <c r="AM2172" s="3"/>
      <c r="AN2172" s="3"/>
      <c r="AO2172" s="3"/>
      <c r="AP2172" s="3"/>
      <c r="AQ2172" s="3"/>
      <c r="AR2172" s="3"/>
      <c r="AS2172" s="3"/>
      <c r="AT2172" s="3"/>
      <c r="AU2172" s="3"/>
      <c r="AV2172" s="3"/>
      <c r="AW2172" s="3"/>
      <c r="AX2172" s="3"/>
      <c r="AY2172" s="3"/>
      <c r="AZ2172" s="3"/>
      <c r="BA2172" s="3"/>
      <c r="BB2172" s="3"/>
      <c r="BC2172" s="3"/>
      <c r="BD2172" s="3"/>
    </row>
    <row r="2173" spans="1:56" hidden="1">
      <c r="A2173" s="3"/>
      <c r="B2173" s="3"/>
      <c r="C2173" s="3"/>
      <c r="D2173" s="3"/>
      <c r="E2173" s="3"/>
      <c r="F2173" s="3"/>
      <c r="G2173" s="3"/>
      <c r="H2173" s="3"/>
      <c r="I2173" s="3"/>
      <c r="J2173" s="3"/>
      <c r="K2173" s="3"/>
      <c r="L2173" s="3"/>
      <c r="M2173" s="3"/>
      <c r="N2173" s="3"/>
      <c r="O2173" s="3"/>
      <c r="P2173" s="3"/>
      <c r="Q2173" s="3"/>
      <c r="R2173" s="3"/>
      <c r="S2173" s="3"/>
      <c r="T2173" s="3"/>
      <c r="U2173" s="3"/>
      <c r="V2173" s="3"/>
      <c r="W2173" s="3"/>
      <c r="X2173" s="3"/>
      <c r="Y2173" s="3"/>
      <c r="Z2173" s="3"/>
      <c r="AA2173" s="3"/>
      <c r="AB2173" s="3"/>
      <c r="AC2173" s="3"/>
      <c r="AD2173" s="3"/>
      <c r="AE2173" s="3"/>
      <c r="AF2173" s="3"/>
      <c r="AG2173" s="3"/>
      <c r="AH2173" s="3"/>
      <c r="AI2173" s="3"/>
      <c r="AJ2173" s="3"/>
      <c r="AK2173" s="3"/>
      <c r="AL2173" s="3"/>
      <c r="AM2173" s="3"/>
      <c r="AN2173" s="3"/>
      <c r="AO2173" s="3"/>
      <c r="AP2173" s="3"/>
      <c r="AQ2173" s="3"/>
      <c r="AR2173" s="3"/>
      <c r="AS2173" s="3"/>
      <c r="AT2173" s="3"/>
      <c r="AU2173" s="3"/>
      <c r="AV2173" s="3"/>
      <c r="AW2173" s="3"/>
      <c r="AX2173" s="3"/>
      <c r="AY2173" s="3"/>
      <c r="AZ2173" s="3"/>
      <c r="BA2173" s="3"/>
      <c r="BB2173" s="3"/>
      <c r="BC2173" s="3"/>
      <c r="BD2173" s="3"/>
    </row>
    <row r="2174" spans="1:56" hidden="1">
      <c r="A2174" s="3"/>
      <c r="B2174" s="3"/>
      <c r="C2174" s="3"/>
      <c r="D2174" s="3"/>
      <c r="E2174" s="3"/>
      <c r="F2174" s="3"/>
      <c r="G2174" s="3"/>
      <c r="H2174" s="3"/>
      <c r="I2174" s="3"/>
      <c r="J2174" s="3"/>
      <c r="K2174" s="3"/>
      <c r="L2174" s="3"/>
      <c r="M2174" s="3"/>
      <c r="N2174" s="3"/>
      <c r="O2174" s="3"/>
      <c r="P2174" s="3"/>
      <c r="Q2174" s="3"/>
      <c r="R2174" s="3"/>
      <c r="S2174" s="3"/>
      <c r="T2174" s="3"/>
      <c r="U2174" s="3"/>
      <c r="V2174" s="3"/>
      <c r="W2174" s="3"/>
      <c r="X2174" s="3"/>
      <c r="Y2174" s="3"/>
      <c r="Z2174" s="3"/>
      <c r="AA2174" s="3"/>
      <c r="AB2174" s="3"/>
      <c r="AC2174" s="3"/>
      <c r="AD2174" s="3"/>
      <c r="AE2174" s="3"/>
      <c r="AF2174" s="3"/>
      <c r="AG2174" s="3"/>
      <c r="AH2174" s="3"/>
      <c r="AI2174" s="3"/>
      <c r="AJ2174" s="3"/>
      <c r="AK2174" s="3"/>
      <c r="AL2174" s="3"/>
      <c r="AM2174" s="3"/>
      <c r="AN2174" s="3"/>
      <c r="AO2174" s="3"/>
      <c r="AP2174" s="3"/>
      <c r="AQ2174" s="3"/>
      <c r="AR2174" s="3"/>
      <c r="AS2174" s="3"/>
      <c r="AT2174" s="3"/>
      <c r="AU2174" s="3"/>
      <c r="AV2174" s="3"/>
      <c r="AW2174" s="3"/>
      <c r="AX2174" s="3"/>
      <c r="AY2174" s="3"/>
      <c r="AZ2174" s="3"/>
      <c r="BA2174" s="3"/>
      <c r="BB2174" s="3"/>
      <c r="BC2174" s="3"/>
      <c r="BD2174" s="3"/>
    </row>
    <row r="2175" spans="1:56" hidden="1">
      <c r="A2175" s="3"/>
      <c r="B2175" s="3"/>
      <c r="C2175" s="3"/>
      <c r="D2175" s="3"/>
      <c r="E2175" s="3"/>
      <c r="F2175" s="3"/>
      <c r="G2175" s="3"/>
      <c r="H2175" s="3"/>
      <c r="I2175" s="3"/>
      <c r="J2175" s="3"/>
      <c r="K2175" s="3"/>
      <c r="L2175" s="3"/>
      <c r="M2175" s="3"/>
      <c r="N2175" s="3"/>
      <c r="O2175" s="3"/>
      <c r="P2175" s="3"/>
      <c r="Q2175" s="3"/>
      <c r="R2175" s="3"/>
      <c r="S2175" s="3"/>
      <c r="T2175" s="3"/>
      <c r="U2175" s="3"/>
      <c r="V2175" s="3"/>
      <c r="W2175" s="3"/>
      <c r="X2175" s="3"/>
      <c r="Y2175" s="3"/>
      <c r="Z2175" s="3"/>
      <c r="AA2175" s="3"/>
      <c r="AB2175" s="3"/>
      <c r="AC2175" s="3"/>
      <c r="AD2175" s="3"/>
      <c r="AE2175" s="3"/>
      <c r="AF2175" s="3"/>
      <c r="AG2175" s="3"/>
      <c r="AH2175" s="3"/>
      <c r="AI2175" s="3"/>
      <c r="AJ2175" s="3"/>
      <c r="AK2175" s="3"/>
      <c r="AL2175" s="3"/>
      <c r="AM2175" s="3"/>
      <c r="AN2175" s="3"/>
      <c r="AO2175" s="3"/>
      <c r="AP2175" s="3"/>
      <c r="AQ2175" s="3"/>
      <c r="AR2175" s="3"/>
      <c r="AS2175" s="3"/>
      <c r="AT2175" s="3"/>
      <c r="AU2175" s="3"/>
      <c r="AV2175" s="3"/>
      <c r="AW2175" s="3"/>
      <c r="AX2175" s="3"/>
      <c r="AY2175" s="3"/>
      <c r="AZ2175" s="3"/>
      <c r="BA2175" s="3"/>
      <c r="BB2175" s="3"/>
      <c r="BC2175" s="3"/>
      <c r="BD2175" s="3"/>
    </row>
    <row r="2176" spans="1:56" hidden="1">
      <c r="A2176" s="3"/>
      <c r="B2176" s="3"/>
      <c r="C2176" s="3"/>
      <c r="D2176" s="3"/>
      <c r="E2176" s="3"/>
      <c r="F2176" s="3"/>
      <c r="G2176" s="3"/>
      <c r="H2176" s="3"/>
      <c r="I2176" s="3"/>
      <c r="J2176" s="3"/>
      <c r="K2176" s="3"/>
      <c r="L2176" s="3"/>
      <c r="M2176" s="3"/>
      <c r="N2176" s="3"/>
      <c r="O2176" s="3"/>
      <c r="P2176" s="3"/>
      <c r="Q2176" s="3"/>
      <c r="R2176" s="3"/>
      <c r="S2176" s="3"/>
      <c r="T2176" s="3"/>
      <c r="U2176" s="3"/>
      <c r="V2176" s="3"/>
      <c r="W2176" s="3"/>
      <c r="X2176" s="3"/>
      <c r="Y2176" s="3"/>
      <c r="Z2176" s="3"/>
      <c r="AA2176" s="3"/>
      <c r="AB2176" s="3"/>
      <c r="AC2176" s="3"/>
      <c r="AD2176" s="3"/>
      <c r="AE2176" s="3"/>
      <c r="AF2176" s="3"/>
      <c r="AG2176" s="3"/>
      <c r="AH2176" s="3"/>
      <c r="AI2176" s="3"/>
      <c r="AJ2176" s="3"/>
      <c r="AK2176" s="3"/>
      <c r="AL2176" s="3"/>
      <c r="AM2176" s="3"/>
      <c r="AN2176" s="3"/>
      <c r="AO2176" s="3"/>
      <c r="AP2176" s="3"/>
      <c r="AQ2176" s="3"/>
      <c r="AR2176" s="3"/>
      <c r="AS2176" s="3"/>
      <c r="AT2176" s="3"/>
      <c r="AU2176" s="3"/>
      <c r="AV2176" s="3"/>
      <c r="AW2176" s="3"/>
      <c r="AX2176" s="3"/>
      <c r="AY2176" s="3"/>
      <c r="AZ2176" s="3"/>
      <c r="BA2176" s="3"/>
      <c r="BB2176" s="3"/>
      <c r="BC2176" s="3"/>
      <c r="BD2176" s="3"/>
    </row>
    <row r="2177" spans="1:56" hidden="1">
      <c r="A2177" s="3"/>
      <c r="B2177" s="3"/>
      <c r="C2177" s="3"/>
      <c r="D2177" s="3"/>
      <c r="E2177" s="3"/>
      <c r="F2177" s="3"/>
      <c r="G2177" s="3"/>
      <c r="H2177" s="3"/>
      <c r="I2177" s="3"/>
      <c r="J2177" s="3"/>
      <c r="K2177" s="3"/>
      <c r="L2177" s="3"/>
      <c r="M2177" s="3"/>
      <c r="N2177" s="3"/>
      <c r="O2177" s="3"/>
      <c r="P2177" s="3"/>
      <c r="Q2177" s="3"/>
      <c r="R2177" s="3"/>
      <c r="S2177" s="3"/>
      <c r="T2177" s="3"/>
      <c r="U2177" s="3"/>
      <c r="V2177" s="3"/>
      <c r="W2177" s="3"/>
      <c r="X2177" s="3"/>
      <c r="Y2177" s="3"/>
      <c r="Z2177" s="3"/>
      <c r="AA2177" s="3"/>
      <c r="AB2177" s="3"/>
      <c r="AC2177" s="3"/>
      <c r="AD2177" s="3"/>
      <c r="AE2177" s="3"/>
      <c r="AF2177" s="3"/>
      <c r="AG2177" s="3"/>
      <c r="AH2177" s="3"/>
      <c r="AI2177" s="3"/>
      <c r="AJ2177" s="3"/>
      <c r="AK2177" s="3"/>
      <c r="AL2177" s="3"/>
      <c r="AM2177" s="3"/>
      <c r="AN2177" s="3"/>
      <c r="AO2177" s="3"/>
      <c r="AP2177" s="3"/>
      <c r="AQ2177" s="3"/>
      <c r="AR2177" s="3"/>
      <c r="AS2177" s="3"/>
      <c r="AT2177" s="3"/>
      <c r="AU2177" s="3"/>
      <c r="AV2177" s="3"/>
      <c r="AW2177" s="3"/>
      <c r="AX2177" s="3"/>
      <c r="AY2177" s="3"/>
      <c r="AZ2177" s="3"/>
      <c r="BA2177" s="3"/>
      <c r="BB2177" s="3"/>
      <c r="BC2177" s="3"/>
      <c r="BD2177" s="3"/>
    </row>
    <row r="2178" spans="1:56" hidden="1">
      <c r="A2178" s="3"/>
      <c r="B2178" s="3"/>
      <c r="C2178" s="3"/>
      <c r="D2178" s="3"/>
      <c r="E2178" s="3"/>
      <c r="F2178" s="3"/>
      <c r="G2178" s="3"/>
      <c r="H2178" s="3"/>
      <c r="I2178" s="3"/>
      <c r="J2178" s="3"/>
      <c r="K2178" s="3"/>
      <c r="L2178" s="3"/>
      <c r="M2178" s="3"/>
      <c r="N2178" s="3"/>
      <c r="O2178" s="3"/>
      <c r="P2178" s="3"/>
      <c r="Q2178" s="3"/>
      <c r="R2178" s="3"/>
      <c r="S2178" s="3"/>
      <c r="T2178" s="3"/>
      <c r="U2178" s="3"/>
      <c r="V2178" s="3"/>
      <c r="W2178" s="3"/>
      <c r="X2178" s="3"/>
      <c r="Y2178" s="3"/>
      <c r="Z2178" s="3"/>
      <c r="AA2178" s="3"/>
      <c r="AB2178" s="3"/>
      <c r="AC2178" s="3"/>
      <c r="AD2178" s="3"/>
      <c r="AE2178" s="3"/>
      <c r="AF2178" s="3"/>
      <c r="AG2178" s="3"/>
      <c r="AH2178" s="3"/>
      <c r="AI2178" s="3"/>
      <c r="AJ2178" s="3"/>
      <c r="AK2178" s="3"/>
      <c r="AL2178" s="3"/>
      <c r="AM2178" s="3"/>
      <c r="AN2178" s="3"/>
      <c r="AO2178" s="3"/>
      <c r="AP2178" s="3"/>
      <c r="AQ2178" s="3"/>
      <c r="AR2178" s="3"/>
      <c r="AS2178" s="3"/>
      <c r="AT2178" s="3"/>
      <c r="AU2178" s="3"/>
      <c r="AV2178" s="3"/>
      <c r="AW2178" s="3"/>
      <c r="AX2178" s="3"/>
      <c r="AY2178" s="3"/>
      <c r="AZ2178" s="3"/>
      <c r="BA2178" s="3"/>
      <c r="BB2178" s="3"/>
      <c r="BC2178" s="3"/>
      <c r="BD2178" s="3"/>
    </row>
    <row r="2179" spans="1:56" hidden="1">
      <c r="A2179" s="3"/>
      <c r="B2179" s="3"/>
      <c r="C2179" s="3"/>
      <c r="D2179" s="3"/>
      <c r="E2179" s="3"/>
      <c r="F2179" s="3"/>
      <c r="G2179" s="3"/>
      <c r="H2179" s="3"/>
      <c r="I2179" s="3"/>
      <c r="J2179" s="3"/>
      <c r="K2179" s="3"/>
      <c r="L2179" s="3"/>
      <c r="M2179" s="3"/>
      <c r="N2179" s="3"/>
      <c r="O2179" s="3"/>
      <c r="P2179" s="3"/>
      <c r="Q2179" s="3"/>
      <c r="R2179" s="3"/>
      <c r="S2179" s="3"/>
      <c r="T2179" s="3"/>
      <c r="U2179" s="3"/>
      <c r="V2179" s="3"/>
      <c r="W2179" s="3"/>
      <c r="X2179" s="3"/>
      <c r="Y2179" s="3"/>
      <c r="Z2179" s="3"/>
      <c r="AA2179" s="3"/>
      <c r="AB2179" s="3"/>
      <c r="AC2179" s="3"/>
      <c r="AD2179" s="3"/>
      <c r="AE2179" s="3"/>
      <c r="AF2179" s="3"/>
      <c r="AG2179" s="3"/>
      <c r="AH2179" s="3"/>
      <c r="AI2179" s="3"/>
      <c r="AJ2179" s="3"/>
      <c r="AK2179" s="3"/>
      <c r="AL2179" s="3"/>
      <c r="AM2179" s="3"/>
      <c r="AN2179" s="3"/>
      <c r="AO2179" s="3"/>
      <c r="AP2179" s="3"/>
      <c r="AQ2179" s="3"/>
      <c r="AR2179" s="3"/>
      <c r="AS2179" s="3"/>
      <c r="AT2179" s="3"/>
      <c r="AU2179" s="3"/>
      <c r="AV2179" s="3"/>
      <c r="AW2179" s="3"/>
      <c r="AX2179" s="3"/>
      <c r="AY2179" s="3"/>
      <c r="AZ2179" s="3"/>
      <c r="BA2179" s="3"/>
      <c r="BB2179" s="3"/>
      <c r="BC2179" s="3"/>
      <c r="BD2179" s="3"/>
    </row>
    <row r="2180" spans="1:56" hidden="1">
      <c r="A2180" s="3"/>
      <c r="B2180" s="3"/>
      <c r="C2180" s="3"/>
      <c r="D2180" s="3"/>
      <c r="E2180" s="3"/>
      <c r="F2180" s="3"/>
      <c r="G2180" s="3"/>
      <c r="H2180" s="3"/>
      <c r="I2180" s="3"/>
      <c r="J2180" s="3"/>
      <c r="K2180" s="3"/>
      <c r="L2180" s="3"/>
      <c r="M2180" s="3"/>
      <c r="N2180" s="3"/>
      <c r="O2180" s="3"/>
      <c r="P2180" s="3"/>
      <c r="Q2180" s="3"/>
      <c r="R2180" s="3"/>
      <c r="S2180" s="3"/>
      <c r="T2180" s="3"/>
      <c r="U2180" s="3"/>
      <c r="V2180" s="3"/>
      <c r="W2180" s="3"/>
      <c r="X2180" s="3"/>
      <c r="Y2180" s="3"/>
      <c r="Z2180" s="3"/>
      <c r="AA2180" s="3"/>
      <c r="AB2180" s="3"/>
      <c r="AC2180" s="3"/>
      <c r="AD2180" s="3"/>
      <c r="AE2180" s="3"/>
      <c r="AF2180" s="3"/>
      <c r="AG2180" s="3"/>
      <c r="AH2180" s="3"/>
      <c r="AI2180" s="3"/>
      <c r="AJ2180" s="3"/>
      <c r="AK2180" s="3"/>
      <c r="AL2180" s="3"/>
      <c r="AM2180" s="3"/>
      <c r="AN2180" s="3"/>
      <c r="AO2180" s="3"/>
      <c r="AP2180" s="3"/>
      <c r="AQ2180" s="3"/>
      <c r="AR2180" s="3"/>
      <c r="AS2180" s="3"/>
      <c r="AT2180" s="3"/>
      <c r="AU2180" s="3"/>
      <c r="AV2180" s="3"/>
      <c r="AW2180" s="3"/>
      <c r="AX2180" s="3"/>
      <c r="AY2180" s="3"/>
      <c r="AZ2180" s="3"/>
      <c r="BA2180" s="3"/>
      <c r="BB2180" s="3"/>
      <c r="BC2180" s="3"/>
      <c r="BD2180" s="3"/>
    </row>
    <row r="2181" spans="1:56" hidden="1">
      <c r="A2181" s="3"/>
      <c r="B2181" s="3"/>
      <c r="C2181" s="3"/>
      <c r="D2181" s="3"/>
      <c r="E2181" s="3"/>
      <c r="F2181" s="3"/>
      <c r="G2181" s="3"/>
      <c r="H2181" s="3"/>
      <c r="I2181" s="3"/>
      <c r="J2181" s="3"/>
      <c r="K2181" s="3"/>
      <c r="L2181" s="3"/>
      <c r="M2181" s="3"/>
      <c r="N2181" s="3"/>
      <c r="O2181" s="3"/>
      <c r="P2181" s="3"/>
      <c r="Q2181" s="3"/>
      <c r="R2181" s="3"/>
      <c r="S2181" s="3"/>
      <c r="T2181" s="3"/>
      <c r="U2181" s="3"/>
      <c r="V2181" s="3"/>
      <c r="W2181" s="3"/>
      <c r="X2181" s="3"/>
      <c r="Y2181" s="3"/>
      <c r="Z2181" s="3"/>
      <c r="AA2181" s="3"/>
      <c r="AB2181" s="3"/>
      <c r="AC2181" s="3"/>
      <c r="AD2181" s="3"/>
      <c r="AE2181" s="3"/>
      <c r="AF2181" s="3"/>
      <c r="AG2181" s="3"/>
      <c r="AH2181" s="3"/>
      <c r="AI2181" s="3"/>
      <c r="AJ2181" s="3"/>
      <c r="AK2181" s="3"/>
      <c r="AL2181" s="3"/>
      <c r="AM2181" s="3"/>
      <c r="AN2181" s="3"/>
      <c r="AO2181" s="3"/>
      <c r="AP2181" s="3"/>
      <c r="AQ2181" s="3"/>
      <c r="AR2181" s="3"/>
      <c r="AS2181" s="3"/>
      <c r="AT2181" s="3"/>
      <c r="AU2181" s="3"/>
      <c r="AV2181" s="3"/>
      <c r="AW2181" s="3"/>
      <c r="AX2181" s="3"/>
      <c r="AY2181" s="3"/>
      <c r="AZ2181" s="3"/>
      <c r="BA2181" s="3"/>
      <c r="BB2181" s="3"/>
      <c r="BC2181" s="3"/>
      <c r="BD2181" s="3"/>
    </row>
    <row r="2182" spans="1:56" hidden="1">
      <c r="A2182" s="3"/>
      <c r="B2182" s="3"/>
      <c r="C2182" s="3"/>
      <c r="D2182" s="3"/>
      <c r="E2182" s="3"/>
      <c r="F2182" s="3"/>
      <c r="G2182" s="3"/>
      <c r="H2182" s="3"/>
      <c r="I2182" s="3"/>
      <c r="J2182" s="3"/>
      <c r="K2182" s="3"/>
      <c r="L2182" s="3"/>
      <c r="M2182" s="3"/>
      <c r="N2182" s="3"/>
      <c r="O2182" s="3"/>
      <c r="P2182" s="3"/>
      <c r="Q2182" s="3"/>
      <c r="R2182" s="3"/>
      <c r="S2182" s="3"/>
      <c r="T2182" s="3"/>
      <c r="U2182" s="3"/>
      <c r="V2182" s="3"/>
      <c r="W2182" s="3"/>
      <c r="X2182" s="3"/>
      <c r="Y2182" s="3"/>
      <c r="Z2182" s="3"/>
      <c r="AA2182" s="3"/>
      <c r="AB2182" s="3"/>
      <c r="AC2182" s="3"/>
      <c r="AD2182" s="3"/>
      <c r="AE2182" s="3"/>
      <c r="AF2182" s="3"/>
      <c r="AG2182" s="3"/>
      <c r="AH2182" s="3"/>
      <c r="AI2182" s="3"/>
      <c r="AJ2182" s="3"/>
      <c r="AK2182" s="3"/>
      <c r="AL2182" s="3"/>
      <c r="AM2182" s="3"/>
      <c r="AN2182" s="3"/>
      <c r="AO2182" s="3"/>
      <c r="AP2182" s="3"/>
      <c r="AQ2182" s="3"/>
      <c r="AR2182" s="3"/>
      <c r="AS2182" s="3"/>
      <c r="AT2182" s="3"/>
      <c r="AU2182" s="3"/>
      <c r="AV2182" s="3"/>
      <c r="AW2182" s="3"/>
      <c r="AX2182" s="3"/>
      <c r="AY2182" s="3"/>
      <c r="AZ2182" s="3"/>
      <c r="BA2182" s="3"/>
      <c r="BB2182" s="3"/>
      <c r="BC2182" s="3"/>
      <c r="BD2182" s="3"/>
    </row>
    <row r="2183" spans="1:56" hidden="1">
      <c r="A2183" s="3"/>
      <c r="B2183" s="3"/>
      <c r="C2183" s="3"/>
      <c r="D2183" s="3"/>
      <c r="E2183" s="3"/>
      <c r="F2183" s="3"/>
      <c r="G2183" s="3"/>
      <c r="H2183" s="3"/>
      <c r="I2183" s="3"/>
      <c r="J2183" s="3"/>
      <c r="K2183" s="3"/>
      <c r="L2183" s="3"/>
      <c r="M2183" s="3"/>
      <c r="N2183" s="3"/>
      <c r="O2183" s="3"/>
      <c r="P2183" s="3"/>
      <c r="Q2183" s="3"/>
      <c r="R2183" s="3"/>
      <c r="S2183" s="3"/>
      <c r="T2183" s="3"/>
      <c r="U2183" s="3"/>
      <c r="V2183" s="3"/>
      <c r="W2183" s="3"/>
      <c r="X2183" s="3"/>
      <c r="Y2183" s="3"/>
      <c r="Z2183" s="3"/>
      <c r="AA2183" s="3"/>
      <c r="AB2183" s="3"/>
      <c r="AC2183" s="3"/>
      <c r="AD2183" s="3"/>
      <c r="AE2183" s="3"/>
      <c r="AF2183" s="3"/>
      <c r="AG2183" s="3"/>
      <c r="AH2183" s="3"/>
      <c r="AI2183" s="3"/>
      <c r="AJ2183" s="3"/>
      <c r="AK2183" s="3"/>
      <c r="AL2183" s="3"/>
      <c r="AM2183" s="3"/>
      <c r="AN2183" s="3"/>
      <c r="AO2183" s="3"/>
      <c r="AP2183" s="3"/>
      <c r="AQ2183" s="3"/>
      <c r="AR2183" s="3"/>
      <c r="AS2183" s="3"/>
      <c r="AT2183" s="3"/>
      <c r="AU2183" s="3"/>
      <c r="AV2183" s="3"/>
      <c r="AW2183" s="3"/>
      <c r="AX2183" s="3"/>
      <c r="AY2183" s="3"/>
      <c r="AZ2183" s="3"/>
      <c r="BA2183" s="3"/>
      <c r="BB2183" s="3"/>
      <c r="BC2183" s="3"/>
      <c r="BD2183" s="3"/>
    </row>
    <row r="2184" spans="1:56" hidden="1">
      <c r="A2184" s="3"/>
      <c r="B2184" s="3"/>
      <c r="C2184" s="3"/>
      <c r="D2184" s="3"/>
      <c r="E2184" s="3"/>
      <c r="F2184" s="3"/>
      <c r="G2184" s="3"/>
      <c r="H2184" s="3"/>
      <c r="I2184" s="3"/>
      <c r="J2184" s="3"/>
      <c r="K2184" s="3"/>
      <c r="L2184" s="3"/>
      <c r="M2184" s="3"/>
      <c r="N2184" s="3"/>
      <c r="O2184" s="3"/>
      <c r="P2184" s="3"/>
      <c r="Q2184" s="3"/>
      <c r="R2184" s="3"/>
      <c r="S2184" s="3"/>
      <c r="T2184" s="3"/>
      <c r="U2184" s="3"/>
      <c r="V2184" s="3"/>
      <c r="W2184" s="3"/>
      <c r="X2184" s="3"/>
      <c r="Y2184" s="3"/>
      <c r="Z2184" s="3"/>
      <c r="AA2184" s="3"/>
      <c r="AB2184" s="3"/>
      <c r="AC2184" s="3"/>
      <c r="AD2184" s="3"/>
      <c r="AE2184" s="3"/>
      <c r="AF2184" s="3"/>
      <c r="AG2184" s="3"/>
      <c r="AH2184" s="3"/>
      <c r="AI2184" s="3"/>
      <c r="AJ2184" s="3"/>
      <c r="AK2184" s="3"/>
      <c r="AL2184" s="3"/>
      <c r="AM2184" s="3"/>
      <c r="AN2184" s="3"/>
      <c r="AO2184" s="3"/>
      <c r="AP2184" s="3"/>
      <c r="AQ2184" s="3"/>
      <c r="AR2184" s="3"/>
      <c r="AS2184" s="3"/>
      <c r="AT2184" s="3"/>
      <c r="AU2184" s="3"/>
      <c r="AV2184" s="3"/>
      <c r="AW2184" s="3"/>
      <c r="AX2184" s="3"/>
      <c r="AY2184" s="3"/>
      <c r="AZ2184" s="3"/>
      <c r="BA2184" s="3"/>
      <c r="BB2184" s="3"/>
      <c r="BC2184" s="3"/>
      <c r="BD2184" s="3"/>
    </row>
    <row r="2185" spans="1:56" hidden="1">
      <c r="A2185" s="3"/>
      <c r="B2185" s="3"/>
      <c r="C2185" s="3"/>
      <c r="D2185" s="3"/>
      <c r="E2185" s="3"/>
      <c r="F2185" s="3"/>
      <c r="G2185" s="3"/>
      <c r="H2185" s="3"/>
      <c r="I2185" s="3"/>
      <c r="J2185" s="3"/>
      <c r="K2185" s="3"/>
      <c r="L2185" s="3"/>
      <c r="M2185" s="3"/>
      <c r="N2185" s="3"/>
      <c r="O2185" s="3"/>
      <c r="P2185" s="3"/>
      <c r="Q2185" s="3"/>
      <c r="R2185" s="3"/>
      <c r="S2185" s="3"/>
      <c r="T2185" s="3"/>
      <c r="U2185" s="3"/>
      <c r="V2185" s="3"/>
      <c r="W2185" s="3"/>
      <c r="X2185" s="3"/>
      <c r="Y2185" s="3"/>
      <c r="Z2185" s="3"/>
      <c r="AA2185" s="3"/>
      <c r="AB2185" s="3"/>
      <c r="AC2185" s="3"/>
      <c r="AD2185" s="3"/>
      <c r="AE2185" s="3"/>
      <c r="AF2185" s="3"/>
      <c r="AG2185" s="3"/>
      <c r="AH2185" s="3"/>
      <c r="AI2185" s="3"/>
      <c r="AJ2185" s="3"/>
      <c r="AK2185" s="3"/>
      <c r="AL2185" s="3"/>
      <c r="AM2185" s="3"/>
      <c r="AN2185" s="3"/>
      <c r="AO2185" s="3"/>
      <c r="AP2185" s="3"/>
      <c r="AQ2185" s="3"/>
      <c r="AR2185" s="3"/>
      <c r="AS2185" s="3"/>
      <c r="AT2185" s="3"/>
      <c r="AU2185" s="3"/>
      <c r="AV2185" s="3"/>
      <c r="AW2185" s="3"/>
      <c r="AX2185" s="3"/>
      <c r="AY2185" s="3"/>
      <c r="AZ2185" s="3"/>
      <c r="BA2185" s="3"/>
      <c r="BB2185" s="3"/>
      <c r="BC2185" s="3"/>
      <c r="BD2185" s="3"/>
    </row>
    <row r="2186" spans="1:56" hidden="1">
      <c r="A2186" s="3"/>
      <c r="B2186" s="3"/>
      <c r="C2186" s="3"/>
      <c r="D2186" s="3"/>
      <c r="E2186" s="3"/>
      <c r="F2186" s="3"/>
      <c r="G2186" s="3"/>
      <c r="H2186" s="3"/>
      <c r="I2186" s="3"/>
      <c r="J2186" s="3"/>
      <c r="K2186" s="3"/>
      <c r="L2186" s="3"/>
      <c r="M2186" s="3"/>
      <c r="N2186" s="3"/>
      <c r="O2186" s="3"/>
      <c r="P2186" s="3"/>
      <c r="Q2186" s="3"/>
      <c r="R2186" s="3"/>
      <c r="S2186" s="3"/>
      <c r="T2186" s="3"/>
      <c r="U2186" s="3"/>
      <c r="V2186" s="3"/>
      <c r="W2186" s="3"/>
      <c r="X2186" s="3"/>
      <c r="Y2186" s="3"/>
      <c r="Z2186" s="3"/>
      <c r="AA2186" s="3"/>
      <c r="AB2186" s="3"/>
      <c r="AC2186" s="3"/>
      <c r="AD2186" s="3"/>
      <c r="AE2186" s="3"/>
      <c r="AF2186" s="3"/>
      <c r="AG2186" s="3"/>
      <c r="AH2186" s="3"/>
      <c r="AI2186" s="3"/>
      <c r="AJ2186" s="3"/>
      <c r="AK2186" s="3"/>
      <c r="AL2186" s="3"/>
      <c r="AM2186" s="3"/>
      <c r="AN2186" s="3"/>
      <c r="AO2186" s="3"/>
      <c r="AP2186" s="3"/>
      <c r="AQ2186" s="3"/>
      <c r="AR2186" s="3"/>
      <c r="AS2186" s="3"/>
      <c r="AT2186" s="3"/>
      <c r="AU2186" s="3"/>
      <c r="AV2186" s="3"/>
      <c r="AW2186" s="3"/>
      <c r="AX2186" s="3"/>
      <c r="AY2186" s="3"/>
      <c r="AZ2186" s="3"/>
      <c r="BA2186" s="3"/>
      <c r="BB2186" s="3"/>
      <c r="BC2186" s="3"/>
      <c r="BD2186" s="3"/>
    </row>
    <row r="2187" spans="1:56" hidden="1">
      <c r="A2187" s="3"/>
      <c r="B2187" s="3"/>
      <c r="C2187" s="3"/>
      <c r="D2187" s="3"/>
      <c r="E2187" s="3"/>
      <c r="F2187" s="3"/>
      <c r="G2187" s="3"/>
      <c r="H2187" s="3"/>
      <c r="I2187" s="3"/>
      <c r="J2187" s="3"/>
      <c r="K2187" s="3"/>
      <c r="L2187" s="3"/>
      <c r="M2187" s="3"/>
      <c r="N2187" s="3"/>
      <c r="O2187" s="3"/>
      <c r="P2187" s="3"/>
      <c r="Q2187" s="3"/>
      <c r="R2187" s="3"/>
      <c r="S2187" s="3"/>
      <c r="T2187" s="3"/>
      <c r="U2187" s="3"/>
      <c r="V2187" s="3"/>
      <c r="W2187" s="3"/>
      <c r="X2187" s="3"/>
      <c r="Y2187" s="3"/>
      <c r="Z2187" s="3"/>
      <c r="AA2187" s="3"/>
      <c r="AB2187" s="3"/>
      <c r="AC2187" s="3"/>
      <c r="AD2187" s="3"/>
      <c r="AE2187" s="3"/>
      <c r="AF2187" s="3"/>
      <c r="AG2187" s="3"/>
      <c r="AH2187" s="3"/>
      <c r="AI2187" s="3"/>
      <c r="AJ2187" s="3"/>
      <c r="AK2187" s="3"/>
      <c r="AL2187" s="3"/>
      <c r="AM2187" s="3"/>
      <c r="AN2187" s="3"/>
      <c r="AO2187" s="3"/>
      <c r="AP2187" s="3"/>
      <c r="AQ2187" s="3"/>
      <c r="AR2187" s="3"/>
      <c r="AS2187" s="3"/>
      <c r="AT2187" s="3"/>
      <c r="AU2187" s="3"/>
      <c r="AV2187" s="3"/>
      <c r="AW2187" s="3"/>
      <c r="AX2187" s="3"/>
      <c r="AY2187" s="3"/>
      <c r="AZ2187" s="3"/>
      <c r="BA2187" s="3"/>
      <c r="BB2187" s="3"/>
      <c r="BC2187" s="3"/>
      <c r="BD2187" s="3"/>
    </row>
    <row r="2188" spans="1:56" hidden="1">
      <c r="A2188" s="3"/>
      <c r="B2188" s="3"/>
      <c r="C2188" s="3"/>
      <c r="D2188" s="3"/>
      <c r="E2188" s="3"/>
      <c r="F2188" s="3"/>
      <c r="G2188" s="3"/>
      <c r="H2188" s="3"/>
      <c r="I2188" s="3"/>
      <c r="J2188" s="3"/>
      <c r="K2188" s="3"/>
      <c r="L2188" s="3"/>
      <c r="M2188" s="3"/>
      <c r="N2188" s="3"/>
      <c r="O2188" s="3"/>
      <c r="P2188" s="3"/>
      <c r="Q2188" s="3"/>
      <c r="R2188" s="3"/>
      <c r="S2188" s="3"/>
      <c r="T2188" s="3"/>
      <c r="U2188" s="3"/>
      <c r="V2188" s="3"/>
      <c r="W2188" s="3"/>
      <c r="X2188" s="3"/>
      <c r="Y2188" s="3"/>
      <c r="Z2188" s="3"/>
      <c r="AA2188" s="3"/>
      <c r="AB2188" s="3"/>
      <c r="AC2188" s="3"/>
      <c r="AD2188" s="3"/>
      <c r="AE2188" s="3"/>
      <c r="AF2188" s="3"/>
      <c r="AG2188" s="3"/>
      <c r="AH2188" s="3"/>
      <c r="AI2188" s="3"/>
      <c r="AJ2188" s="3"/>
      <c r="AK2188" s="3"/>
      <c r="AL2188" s="3"/>
      <c r="AM2188" s="3"/>
      <c r="AN2188" s="3"/>
      <c r="AO2188" s="3"/>
      <c r="AP2188" s="3"/>
      <c r="AQ2188" s="3"/>
      <c r="AR2188" s="3"/>
      <c r="AS2188" s="3"/>
      <c r="AT2188" s="3"/>
      <c r="AU2188" s="3"/>
      <c r="AV2188" s="3"/>
      <c r="AW2188" s="3"/>
      <c r="AX2188" s="3"/>
      <c r="AY2188" s="3"/>
      <c r="AZ2188" s="3"/>
      <c r="BA2188" s="3"/>
      <c r="BB2188" s="3"/>
      <c r="BC2188" s="3"/>
      <c r="BD2188" s="3"/>
    </row>
    <row r="2189" spans="1:56" hidden="1">
      <c r="A2189" s="3"/>
      <c r="B2189" s="3"/>
      <c r="C2189" s="3"/>
      <c r="D2189" s="3"/>
      <c r="E2189" s="3"/>
      <c r="F2189" s="3"/>
      <c r="G2189" s="3"/>
      <c r="H2189" s="3"/>
      <c r="I2189" s="3"/>
      <c r="J2189" s="3"/>
      <c r="K2189" s="3"/>
      <c r="L2189" s="3"/>
      <c r="M2189" s="3"/>
      <c r="N2189" s="3"/>
      <c r="O2189" s="3"/>
      <c r="P2189" s="3"/>
      <c r="Q2189" s="3"/>
      <c r="R2189" s="3"/>
      <c r="S2189" s="3"/>
      <c r="T2189" s="3"/>
      <c r="U2189" s="3"/>
      <c r="V2189" s="3"/>
      <c r="W2189" s="3"/>
      <c r="X2189" s="3"/>
      <c r="Y2189" s="3"/>
      <c r="Z2189" s="3"/>
      <c r="AA2189" s="3"/>
      <c r="AB2189" s="3"/>
      <c r="AC2189" s="3"/>
      <c r="AD2189" s="3"/>
      <c r="AE2189" s="3"/>
      <c r="AF2189" s="3"/>
      <c r="AG2189" s="3"/>
      <c r="AH2189" s="3"/>
      <c r="AI2189" s="3"/>
      <c r="AJ2189" s="3"/>
      <c r="AK2189" s="3"/>
      <c r="AL2189" s="3"/>
      <c r="AM2189" s="3"/>
      <c r="AN2189" s="3"/>
      <c r="AO2189" s="3"/>
      <c r="AP2189" s="3"/>
      <c r="AQ2189" s="3"/>
      <c r="AR2189" s="3"/>
      <c r="AS2189" s="3"/>
      <c r="AT2189" s="3"/>
      <c r="AU2189" s="3"/>
      <c r="AV2189" s="3"/>
      <c r="AW2189" s="3"/>
      <c r="AX2189" s="3"/>
      <c r="AY2189" s="3"/>
      <c r="AZ2189" s="3"/>
      <c r="BA2189" s="3"/>
      <c r="BB2189" s="3"/>
      <c r="BC2189" s="3"/>
      <c r="BD2189" s="3"/>
    </row>
    <row r="2190" spans="1:56" hidden="1">
      <c r="A2190" s="3"/>
      <c r="B2190" s="3"/>
      <c r="C2190" s="3"/>
      <c r="D2190" s="3"/>
      <c r="E2190" s="3"/>
      <c r="F2190" s="3"/>
      <c r="G2190" s="3"/>
      <c r="H2190" s="3"/>
      <c r="I2190" s="3"/>
      <c r="J2190" s="3"/>
      <c r="K2190" s="3"/>
      <c r="L2190" s="3"/>
      <c r="M2190" s="3"/>
      <c r="N2190" s="3"/>
      <c r="O2190" s="3"/>
      <c r="P2190" s="3"/>
      <c r="Q2190" s="3"/>
      <c r="R2190" s="3"/>
      <c r="S2190" s="3"/>
      <c r="T2190" s="3"/>
      <c r="U2190" s="3"/>
      <c r="V2190" s="3"/>
      <c r="W2190" s="3"/>
      <c r="X2190" s="3"/>
      <c r="Y2190" s="3"/>
      <c r="Z2190" s="3"/>
      <c r="AA2190" s="3"/>
      <c r="AB2190" s="3"/>
      <c r="AC2190" s="3"/>
      <c r="AD2190" s="3"/>
      <c r="AE2190" s="3"/>
      <c r="AF2190" s="3"/>
      <c r="AG2190" s="3"/>
      <c r="AH2190" s="3"/>
      <c r="AI2190" s="3"/>
      <c r="AJ2190" s="3"/>
      <c r="AK2190" s="3"/>
      <c r="AL2190" s="3"/>
      <c r="AM2190" s="3"/>
      <c r="AN2190" s="3"/>
      <c r="AO2190" s="3"/>
      <c r="AP2190" s="3"/>
      <c r="AQ2190" s="3"/>
      <c r="AR2190" s="3"/>
      <c r="AS2190" s="3"/>
      <c r="AT2190" s="3"/>
      <c r="AU2190" s="3"/>
      <c r="AV2190" s="3"/>
      <c r="AW2190" s="3"/>
      <c r="AX2190" s="3"/>
      <c r="AY2190" s="3"/>
      <c r="AZ2190" s="3"/>
      <c r="BA2190" s="3"/>
      <c r="BB2190" s="3"/>
      <c r="BC2190" s="3"/>
      <c r="BD2190" s="3"/>
    </row>
    <row r="2191" spans="1:56" hidden="1">
      <c r="A2191" s="3"/>
      <c r="B2191" s="3"/>
      <c r="C2191" s="3"/>
      <c r="D2191" s="3"/>
      <c r="E2191" s="3"/>
      <c r="F2191" s="3"/>
      <c r="G2191" s="3"/>
      <c r="H2191" s="3"/>
      <c r="I2191" s="3"/>
      <c r="J2191" s="3"/>
      <c r="K2191" s="3"/>
      <c r="L2191" s="3"/>
      <c r="M2191" s="3"/>
      <c r="N2191" s="3"/>
      <c r="O2191" s="3"/>
      <c r="P2191" s="3"/>
      <c r="Q2191" s="3"/>
      <c r="R2191" s="3"/>
      <c r="S2191" s="3"/>
      <c r="T2191" s="3"/>
      <c r="U2191" s="3"/>
      <c r="V2191" s="3"/>
      <c r="W2191" s="3"/>
      <c r="X2191" s="3"/>
      <c r="Y2191" s="3"/>
      <c r="Z2191" s="3"/>
      <c r="AA2191" s="3"/>
      <c r="AB2191" s="3"/>
      <c r="AC2191" s="3"/>
      <c r="AD2191" s="3"/>
      <c r="AE2191" s="3"/>
      <c r="AF2191" s="3"/>
      <c r="AG2191" s="3"/>
      <c r="AH2191" s="3"/>
      <c r="AI2191" s="3"/>
      <c r="AJ2191" s="3"/>
      <c r="AK2191" s="3"/>
      <c r="AL2191" s="3"/>
      <c r="AM2191" s="3"/>
      <c r="AN2191" s="3"/>
      <c r="AO2191" s="3"/>
      <c r="AP2191" s="3"/>
      <c r="AQ2191" s="3"/>
      <c r="AR2191" s="3"/>
      <c r="AS2191" s="3"/>
      <c r="AT2191" s="3"/>
      <c r="AU2191" s="3"/>
      <c r="AV2191" s="3"/>
      <c r="AW2191" s="3"/>
      <c r="AX2191" s="3"/>
      <c r="AY2191" s="3"/>
      <c r="AZ2191" s="3"/>
      <c r="BA2191" s="3"/>
      <c r="BB2191" s="3"/>
      <c r="BC2191" s="3"/>
      <c r="BD2191" s="3"/>
    </row>
    <row r="2192" spans="1:56" hidden="1">
      <c r="A2192" s="3"/>
      <c r="B2192" s="3"/>
      <c r="C2192" s="3"/>
      <c r="D2192" s="3"/>
      <c r="E2192" s="3"/>
      <c r="F2192" s="3"/>
      <c r="G2192" s="3"/>
      <c r="H2192" s="3"/>
      <c r="I2192" s="3"/>
      <c r="J2192" s="3"/>
      <c r="K2192" s="3"/>
      <c r="L2192" s="3"/>
      <c r="M2192" s="3"/>
      <c r="N2192" s="3"/>
      <c r="O2192" s="3"/>
      <c r="P2192" s="3"/>
      <c r="Q2192" s="3"/>
      <c r="R2192" s="3"/>
      <c r="S2192" s="3"/>
      <c r="T2192" s="3"/>
      <c r="U2192" s="3"/>
      <c r="V2192" s="3"/>
      <c r="W2192" s="3"/>
      <c r="X2192" s="3"/>
      <c r="Y2192" s="3"/>
      <c r="Z2192" s="3"/>
      <c r="AA2192" s="3"/>
      <c r="AB2192" s="3"/>
      <c r="AC2192" s="3"/>
      <c r="AD2192" s="3"/>
      <c r="AE2192" s="3"/>
      <c r="AF2192" s="3"/>
      <c r="AG2192" s="3"/>
      <c r="AH2192" s="3"/>
      <c r="AI2192" s="3"/>
      <c r="AJ2192" s="3"/>
      <c r="AK2192" s="3"/>
      <c r="AL2192" s="3"/>
      <c r="AM2192" s="3"/>
      <c r="AN2192" s="3"/>
      <c r="AO2192" s="3"/>
      <c r="AP2192" s="3"/>
      <c r="AQ2192" s="3"/>
      <c r="AR2192" s="3"/>
      <c r="AS2192" s="3"/>
      <c r="AT2192" s="3"/>
      <c r="AU2192" s="3"/>
      <c r="AV2192" s="3"/>
      <c r="AW2192" s="3"/>
      <c r="AX2192" s="3"/>
      <c r="AY2192" s="3"/>
      <c r="AZ2192" s="3"/>
      <c r="BA2192" s="3"/>
      <c r="BB2192" s="3"/>
      <c r="BC2192" s="3"/>
      <c r="BD2192" s="3"/>
    </row>
    <row r="2193" spans="1:56" hidden="1">
      <c r="A2193" s="3"/>
      <c r="B2193" s="3"/>
      <c r="C2193" s="3"/>
      <c r="D2193" s="3"/>
      <c r="E2193" s="3"/>
      <c r="F2193" s="3"/>
      <c r="G2193" s="3"/>
      <c r="H2193" s="3"/>
      <c r="I2193" s="3"/>
      <c r="J2193" s="3"/>
      <c r="K2193" s="3"/>
      <c r="L2193" s="3"/>
      <c r="M2193" s="3"/>
      <c r="N2193" s="3"/>
      <c r="O2193" s="3"/>
      <c r="P2193" s="3"/>
      <c r="Q2193" s="3"/>
      <c r="R2193" s="3"/>
      <c r="S2193" s="3"/>
      <c r="T2193" s="3"/>
      <c r="U2193" s="3"/>
      <c r="V2193" s="3"/>
      <c r="W2193" s="3"/>
      <c r="X2193" s="3"/>
      <c r="Y2193" s="3"/>
      <c r="Z2193" s="3"/>
      <c r="AA2193" s="3"/>
      <c r="AB2193" s="3"/>
      <c r="AC2193" s="3"/>
      <c r="AD2193" s="3"/>
      <c r="AE2193" s="3"/>
      <c r="AF2193" s="3"/>
      <c r="AG2193" s="3"/>
      <c r="AH2193" s="3"/>
      <c r="AI2193" s="3"/>
      <c r="AJ2193" s="3"/>
      <c r="AK2193" s="3"/>
      <c r="AL2193" s="3"/>
      <c r="AM2193" s="3"/>
      <c r="AN2193" s="3"/>
      <c r="AO2193" s="3"/>
      <c r="AP2193" s="3"/>
      <c r="AQ2193" s="3"/>
      <c r="AR2193" s="3"/>
      <c r="AS2193" s="3"/>
      <c r="AT2193" s="3"/>
      <c r="AU2193" s="3"/>
      <c r="AV2193" s="3"/>
      <c r="AW2193" s="3"/>
      <c r="AX2193" s="3"/>
      <c r="AY2193" s="3"/>
      <c r="AZ2193" s="3"/>
      <c r="BA2193" s="3"/>
      <c r="BB2193" s="3"/>
      <c r="BC2193" s="3"/>
      <c r="BD2193" s="3"/>
    </row>
    <row r="2194" spans="1:56" hidden="1">
      <c r="A2194" s="3"/>
      <c r="B2194" s="3"/>
      <c r="C2194" s="3"/>
      <c r="D2194" s="3"/>
      <c r="E2194" s="3"/>
      <c r="F2194" s="3"/>
      <c r="G2194" s="3"/>
      <c r="H2194" s="3"/>
      <c r="I2194" s="3"/>
      <c r="J2194" s="3"/>
      <c r="K2194" s="3"/>
      <c r="L2194" s="3"/>
      <c r="M2194" s="3"/>
      <c r="N2194" s="3"/>
      <c r="O2194" s="3"/>
      <c r="P2194" s="3"/>
      <c r="Q2194" s="3"/>
      <c r="R2194" s="3"/>
      <c r="S2194" s="3"/>
      <c r="T2194" s="3"/>
      <c r="U2194" s="3"/>
      <c r="V2194" s="3"/>
      <c r="W2194" s="3"/>
      <c r="X2194" s="3"/>
      <c r="Y2194" s="3"/>
      <c r="Z2194" s="3"/>
      <c r="AA2194" s="3"/>
      <c r="AB2194" s="3"/>
      <c r="AC2194" s="3"/>
      <c r="AD2194" s="3"/>
      <c r="AE2194" s="3"/>
      <c r="AF2194" s="3"/>
      <c r="AG2194" s="3"/>
      <c r="AH2194" s="3"/>
      <c r="AI2194" s="3"/>
      <c r="AJ2194" s="3"/>
      <c r="AK2194" s="3"/>
      <c r="AL2194" s="3"/>
      <c r="AM2194" s="3"/>
      <c r="AN2194" s="3"/>
      <c r="AO2194" s="3"/>
      <c r="AP2194" s="3"/>
      <c r="AQ2194" s="3"/>
      <c r="AR2194" s="3"/>
      <c r="AS2194" s="3"/>
      <c r="AT2194" s="3"/>
      <c r="AU2194" s="3"/>
      <c r="AV2194" s="3"/>
      <c r="AW2194" s="3"/>
      <c r="AX2194" s="3"/>
      <c r="AY2194" s="3"/>
      <c r="AZ2194" s="3"/>
      <c r="BA2194" s="3"/>
      <c r="BB2194" s="3"/>
      <c r="BC2194" s="3"/>
      <c r="BD2194" s="3"/>
    </row>
    <row r="2195" spans="1:56" hidden="1">
      <c r="A2195" s="3"/>
      <c r="B2195" s="3"/>
      <c r="C2195" s="3"/>
      <c r="D2195" s="3"/>
      <c r="E2195" s="3"/>
      <c r="F2195" s="3"/>
      <c r="G2195" s="3"/>
      <c r="H2195" s="3"/>
      <c r="I2195" s="3"/>
      <c r="J2195" s="3"/>
      <c r="K2195" s="3"/>
      <c r="L2195" s="3"/>
      <c r="M2195" s="3"/>
      <c r="N2195" s="3"/>
      <c r="O2195" s="3"/>
      <c r="P2195" s="3"/>
      <c r="Q2195" s="3"/>
      <c r="R2195" s="3"/>
      <c r="S2195" s="3"/>
      <c r="T2195" s="3"/>
      <c r="U2195" s="3"/>
      <c r="V2195" s="3"/>
      <c r="W2195" s="3"/>
      <c r="X2195" s="3"/>
      <c r="Y2195" s="3"/>
      <c r="Z2195" s="3"/>
      <c r="AA2195" s="3"/>
      <c r="AB2195" s="3"/>
      <c r="AC2195" s="3"/>
      <c r="AD2195" s="3"/>
      <c r="AE2195" s="3"/>
      <c r="AF2195" s="3"/>
      <c r="AG2195" s="3"/>
      <c r="AH2195" s="3"/>
      <c r="AI2195" s="3"/>
      <c r="AJ2195" s="3"/>
      <c r="AK2195" s="3"/>
      <c r="AL2195" s="3"/>
      <c r="AM2195" s="3"/>
      <c r="AN2195" s="3"/>
      <c r="AO2195" s="3"/>
      <c r="AP2195" s="3"/>
      <c r="AQ2195" s="3"/>
      <c r="AR2195" s="3"/>
      <c r="AS2195" s="3"/>
      <c r="AT2195" s="3"/>
      <c r="AU2195" s="3"/>
      <c r="AV2195" s="3"/>
      <c r="AW2195" s="3"/>
      <c r="AX2195" s="3"/>
      <c r="AY2195" s="3"/>
      <c r="AZ2195" s="3"/>
      <c r="BA2195" s="3"/>
      <c r="BB2195" s="3"/>
      <c r="BC2195" s="3"/>
      <c r="BD2195" s="3"/>
    </row>
    <row r="2196" spans="1:56" hidden="1">
      <c r="A2196" s="3"/>
      <c r="B2196" s="3"/>
      <c r="C2196" s="3"/>
      <c r="D2196" s="3"/>
      <c r="E2196" s="3"/>
      <c r="F2196" s="3"/>
      <c r="G2196" s="3"/>
      <c r="H2196" s="3"/>
      <c r="I2196" s="3"/>
      <c r="J2196" s="3"/>
      <c r="K2196" s="3"/>
      <c r="L2196" s="3"/>
      <c r="M2196" s="3"/>
      <c r="N2196" s="3"/>
      <c r="O2196" s="3"/>
      <c r="P2196" s="3"/>
      <c r="Q2196" s="3"/>
      <c r="R2196" s="3"/>
      <c r="S2196" s="3"/>
      <c r="T2196" s="3"/>
      <c r="U2196" s="3"/>
      <c r="V2196" s="3"/>
      <c r="W2196" s="3"/>
      <c r="X2196" s="3"/>
      <c r="Y2196" s="3"/>
      <c r="Z2196" s="3"/>
      <c r="AA2196" s="3"/>
      <c r="AB2196" s="3"/>
      <c r="AC2196" s="3"/>
      <c r="AD2196" s="3"/>
      <c r="AE2196" s="3"/>
      <c r="AF2196" s="3"/>
      <c r="AG2196" s="3"/>
      <c r="AH2196" s="3"/>
      <c r="AI2196" s="3"/>
      <c r="AJ2196" s="3"/>
      <c r="AK2196" s="3"/>
      <c r="AL2196" s="3"/>
      <c r="AM2196" s="3"/>
      <c r="AN2196" s="3"/>
      <c r="AO2196" s="3"/>
      <c r="AP2196" s="3"/>
      <c r="AQ2196" s="3"/>
      <c r="AR2196" s="3"/>
      <c r="AS2196" s="3"/>
      <c r="AT2196" s="3"/>
      <c r="AU2196" s="3"/>
      <c r="AV2196" s="3"/>
      <c r="AW2196" s="3"/>
      <c r="AX2196" s="3"/>
      <c r="AY2196" s="3"/>
      <c r="AZ2196" s="3"/>
      <c r="BA2196" s="3"/>
      <c r="BB2196" s="3"/>
      <c r="BC2196" s="3"/>
      <c r="BD2196" s="3"/>
    </row>
    <row r="2197" spans="1:56" hidden="1">
      <c r="A2197" s="3"/>
      <c r="B2197" s="3"/>
      <c r="C2197" s="3"/>
      <c r="D2197" s="3"/>
      <c r="E2197" s="3"/>
      <c r="F2197" s="3"/>
      <c r="G2197" s="3"/>
      <c r="H2197" s="3"/>
      <c r="I2197" s="3"/>
      <c r="J2197" s="3"/>
      <c r="K2197" s="3"/>
      <c r="L2197" s="3"/>
      <c r="M2197" s="3"/>
      <c r="N2197" s="3"/>
      <c r="O2197" s="3"/>
      <c r="P2197" s="3"/>
      <c r="Q2197" s="3"/>
      <c r="R2197" s="3"/>
      <c r="S2197" s="3"/>
      <c r="T2197" s="3"/>
      <c r="U2197" s="3"/>
      <c r="V2197" s="3"/>
      <c r="W2197" s="3"/>
      <c r="X2197" s="3"/>
      <c r="Y2197" s="3"/>
      <c r="Z2197" s="3"/>
      <c r="AA2197" s="3"/>
      <c r="AB2197" s="3"/>
      <c r="AC2197" s="3"/>
      <c r="AD2197" s="3"/>
      <c r="AE2197" s="3"/>
      <c r="AF2197" s="3"/>
      <c r="AG2197" s="3"/>
      <c r="AH2197" s="3"/>
      <c r="AI2197" s="3"/>
      <c r="AJ2197" s="3"/>
      <c r="AK2197" s="3"/>
      <c r="AL2197" s="3"/>
      <c r="AM2197" s="3"/>
      <c r="AN2197" s="3"/>
      <c r="AO2197" s="3"/>
      <c r="AP2197" s="3"/>
      <c r="AQ2197" s="3"/>
      <c r="AR2197" s="3"/>
      <c r="AS2197" s="3"/>
      <c r="AT2197" s="3"/>
      <c r="AU2197" s="3"/>
      <c r="AV2197" s="3"/>
      <c r="AW2197" s="3"/>
      <c r="AX2197" s="3"/>
      <c r="AY2197" s="3"/>
      <c r="AZ2197" s="3"/>
      <c r="BA2197" s="3"/>
      <c r="BB2197" s="3"/>
      <c r="BC2197" s="3"/>
      <c r="BD2197" s="3"/>
    </row>
    <row r="2198" spans="1:56" hidden="1">
      <c r="A2198" s="3"/>
      <c r="B2198" s="3"/>
      <c r="C2198" s="3"/>
      <c r="D2198" s="3"/>
      <c r="E2198" s="3"/>
      <c r="F2198" s="3"/>
      <c r="G2198" s="3"/>
      <c r="H2198" s="3"/>
      <c r="I2198" s="3"/>
      <c r="J2198" s="3"/>
      <c r="K2198" s="3"/>
      <c r="L2198" s="3"/>
      <c r="M2198" s="3"/>
      <c r="N2198" s="3"/>
      <c r="O2198" s="3"/>
      <c r="P2198" s="3"/>
      <c r="Q2198" s="3"/>
      <c r="R2198" s="3"/>
      <c r="S2198" s="3"/>
      <c r="T2198" s="3"/>
      <c r="U2198" s="3"/>
      <c r="V2198" s="3"/>
      <c r="W2198" s="3"/>
      <c r="X2198" s="3"/>
      <c r="Y2198" s="3"/>
      <c r="Z2198" s="3"/>
      <c r="AA2198" s="3"/>
      <c r="AB2198" s="3"/>
      <c r="AC2198" s="3"/>
      <c r="AD2198" s="3"/>
      <c r="AE2198" s="3"/>
      <c r="AF2198" s="3"/>
      <c r="AG2198" s="3"/>
      <c r="AH2198" s="3"/>
      <c r="AI2198" s="3"/>
      <c r="AJ2198" s="3"/>
      <c r="AK2198" s="3"/>
      <c r="AL2198" s="3"/>
      <c r="AM2198" s="3"/>
      <c r="AN2198" s="3"/>
      <c r="AO2198" s="3"/>
      <c r="AP2198" s="3"/>
      <c r="AQ2198" s="3"/>
      <c r="AR2198" s="3"/>
      <c r="AS2198" s="3"/>
      <c r="AT2198" s="3"/>
      <c r="AU2198" s="3"/>
      <c r="AV2198" s="3"/>
      <c r="AW2198" s="3"/>
      <c r="AX2198" s="3"/>
      <c r="AY2198" s="3"/>
      <c r="AZ2198" s="3"/>
      <c r="BA2198" s="3"/>
      <c r="BB2198" s="3"/>
      <c r="BC2198" s="3"/>
      <c r="BD2198" s="3"/>
    </row>
    <row r="2199" spans="1:56" hidden="1">
      <c r="A2199" s="3"/>
      <c r="B2199" s="3"/>
      <c r="C2199" s="3"/>
      <c r="D2199" s="3"/>
      <c r="E2199" s="3"/>
      <c r="F2199" s="3"/>
      <c r="G2199" s="3"/>
      <c r="H2199" s="3"/>
      <c r="I2199" s="3"/>
      <c r="J2199" s="3"/>
      <c r="K2199" s="3"/>
      <c r="L2199" s="3"/>
      <c r="M2199" s="3"/>
      <c r="N2199" s="3"/>
      <c r="O2199" s="3"/>
      <c r="P2199" s="3"/>
      <c r="Q2199" s="3"/>
      <c r="R2199" s="3"/>
      <c r="S2199" s="3"/>
      <c r="T2199" s="3"/>
      <c r="U2199" s="3"/>
      <c r="V2199" s="3"/>
      <c r="W2199" s="3"/>
      <c r="X2199" s="3"/>
      <c r="Y2199" s="3"/>
      <c r="Z2199" s="3"/>
      <c r="AA2199" s="3"/>
      <c r="AB2199" s="3"/>
      <c r="AC2199" s="3"/>
      <c r="AD2199" s="3"/>
      <c r="AE2199" s="3"/>
      <c r="AF2199" s="3"/>
      <c r="AG2199" s="3"/>
      <c r="AH2199" s="3"/>
      <c r="AI2199" s="3"/>
      <c r="AJ2199" s="3"/>
      <c r="AK2199" s="3"/>
      <c r="AL2199" s="3"/>
      <c r="AM2199" s="3"/>
      <c r="AN2199" s="3"/>
      <c r="AO2199" s="3"/>
      <c r="AP2199" s="3"/>
      <c r="AQ2199" s="3"/>
      <c r="AR2199" s="3"/>
      <c r="AS2199" s="3"/>
      <c r="AT2199" s="3"/>
      <c r="AU2199" s="3"/>
      <c r="AV2199" s="3"/>
      <c r="AW2199" s="3"/>
      <c r="AX2199" s="3"/>
      <c r="AY2199" s="3"/>
      <c r="AZ2199" s="3"/>
      <c r="BA2199" s="3"/>
      <c r="BB2199" s="3"/>
      <c r="BC2199" s="3"/>
      <c r="BD2199" s="3"/>
    </row>
    <row r="2200" spans="1:56" hidden="1">
      <c r="A2200" s="3"/>
      <c r="B2200" s="3"/>
      <c r="C2200" s="3"/>
      <c r="D2200" s="3"/>
      <c r="E2200" s="3"/>
      <c r="F2200" s="3"/>
      <c r="G2200" s="3"/>
      <c r="H2200" s="3"/>
      <c r="I2200" s="3"/>
      <c r="J2200" s="3"/>
      <c r="K2200" s="3"/>
      <c r="L2200" s="3"/>
      <c r="M2200" s="3"/>
      <c r="N2200" s="3"/>
      <c r="O2200" s="3"/>
      <c r="P2200" s="3"/>
      <c r="Q2200" s="3"/>
      <c r="R2200" s="3"/>
      <c r="S2200" s="3"/>
      <c r="T2200" s="3"/>
      <c r="U2200" s="3"/>
      <c r="V2200" s="3"/>
      <c r="W2200" s="3"/>
      <c r="X2200" s="3"/>
      <c r="Y2200" s="3"/>
      <c r="Z2200" s="3"/>
      <c r="AA2200" s="3"/>
      <c r="AB2200" s="3"/>
      <c r="AC2200" s="3"/>
      <c r="AD2200" s="3"/>
      <c r="AE2200" s="3"/>
      <c r="AF2200" s="3"/>
      <c r="AG2200" s="3"/>
      <c r="AH2200" s="3"/>
      <c r="AI2200" s="3"/>
      <c r="AJ2200" s="3"/>
      <c r="AK2200" s="3"/>
      <c r="AL2200" s="3"/>
      <c r="AM2200" s="3"/>
      <c r="AN2200" s="3"/>
      <c r="AO2200" s="3"/>
      <c r="AP2200" s="3"/>
      <c r="AQ2200" s="3"/>
      <c r="AR2200" s="3"/>
      <c r="AS2200" s="3"/>
      <c r="AT2200" s="3"/>
      <c r="AU2200" s="3"/>
      <c r="AV2200" s="3"/>
      <c r="AW2200" s="3"/>
      <c r="AX2200" s="3"/>
      <c r="AY2200" s="3"/>
      <c r="AZ2200" s="3"/>
      <c r="BA2200" s="3"/>
      <c r="BB2200" s="3"/>
      <c r="BC2200" s="3"/>
      <c r="BD2200" s="3"/>
    </row>
    <row r="2201" spans="1:56" hidden="1">
      <c r="A2201" s="3"/>
      <c r="B2201" s="3"/>
      <c r="C2201" s="3"/>
      <c r="D2201" s="3"/>
      <c r="E2201" s="3"/>
      <c r="F2201" s="3"/>
      <c r="G2201" s="3"/>
      <c r="H2201" s="3"/>
      <c r="I2201" s="3"/>
      <c r="J2201" s="3"/>
      <c r="K2201" s="3"/>
      <c r="L2201" s="3"/>
      <c r="M2201" s="3"/>
      <c r="N2201" s="3"/>
      <c r="O2201" s="3"/>
      <c r="P2201" s="3"/>
      <c r="Q2201" s="3"/>
      <c r="R2201" s="3"/>
      <c r="S2201" s="3"/>
      <c r="T2201" s="3"/>
      <c r="U2201" s="3"/>
      <c r="V2201" s="3"/>
      <c r="W2201" s="3"/>
      <c r="X2201" s="3"/>
      <c r="Y2201" s="3"/>
      <c r="Z2201" s="3"/>
      <c r="AA2201" s="3"/>
      <c r="AB2201" s="3"/>
      <c r="AC2201" s="3"/>
      <c r="AD2201" s="3"/>
      <c r="AE2201" s="3"/>
      <c r="AF2201" s="3"/>
      <c r="AG2201" s="3"/>
      <c r="AH2201" s="3"/>
      <c r="AI2201" s="3"/>
      <c r="AJ2201" s="3"/>
      <c r="AK2201" s="3"/>
      <c r="AL2201" s="3"/>
      <c r="AM2201" s="3"/>
      <c r="AN2201" s="3"/>
      <c r="AO2201" s="3"/>
      <c r="AP2201" s="3"/>
      <c r="AQ2201" s="3"/>
      <c r="AR2201" s="3"/>
      <c r="AS2201" s="3"/>
      <c r="AT2201" s="3"/>
      <c r="AU2201" s="3"/>
      <c r="AV2201" s="3"/>
      <c r="AW2201" s="3"/>
      <c r="AX2201" s="3"/>
      <c r="AY2201" s="3"/>
      <c r="AZ2201" s="3"/>
      <c r="BA2201" s="3"/>
      <c r="BB2201" s="3"/>
      <c r="BC2201" s="3"/>
      <c r="BD2201" s="3"/>
    </row>
    <row r="2202" spans="1:56" hidden="1">
      <c r="A2202" s="3"/>
      <c r="B2202" s="3"/>
      <c r="C2202" s="3"/>
      <c r="D2202" s="3"/>
      <c r="E2202" s="3"/>
      <c r="F2202" s="3"/>
      <c r="G2202" s="3"/>
      <c r="H2202" s="3"/>
      <c r="I2202" s="3"/>
      <c r="J2202" s="3"/>
      <c r="K2202" s="3"/>
      <c r="L2202" s="3"/>
      <c r="M2202" s="3"/>
      <c r="N2202" s="3"/>
      <c r="O2202" s="3"/>
      <c r="P2202" s="3"/>
      <c r="Q2202" s="3"/>
      <c r="R2202" s="3"/>
      <c r="S2202" s="3"/>
      <c r="T2202" s="3"/>
      <c r="U2202" s="3"/>
      <c r="V2202" s="3"/>
      <c r="W2202" s="3"/>
      <c r="X2202" s="3"/>
      <c r="Y2202" s="3"/>
      <c r="Z2202" s="3"/>
      <c r="AA2202" s="3"/>
      <c r="AB2202" s="3"/>
      <c r="AC2202" s="3"/>
      <c r="AD2202" s="3"/>
      <c r="AE2202" s="3"/>
      <c r="AF2202" s="3"/>
      <c r="AG2202" s="3"/>
      <c r="AH2202" s="3"/>
      <c r="AI2202" s="3"/>
      <c r="AJ2202" s="3"/>
      <c r="AK2202" s="3"/>
      <c r="AL2202" s="3"/>
      <c r="AM2202" s="3"/>
      <c r="AN2202" s="3"/>
      <c r="AO2202" s="3"/>
      <c r="AP2202" s="3"/>
      <c r="AQ2202" s="3"/>
      <c r="AR2202" s="3"/>
      <c r="AS2202" s="3"/>
      <c r="AT2202" s="3"/>
      <c r="AU2202" s="3"/>
      <c r="AV2202" s="3"/>
      <c r="AW2202" s="3"/>
      <c r="AX2202" s="3"/>
      <c r="AY2202" s="3"/>
      <c r="AZ2202" s="3"/>
      <c r="BA2202" s="3"/>
      <c r="BB2202" s="3"/>
      <c r="BC2202" s="3"/>
      <c r="BD2202" s="3"/>
    </row>
    <row r="2203" spans="1:56" hidden="1">
      <c r="A2203" s="3"/>
      <c r="B2203" s="3"/>
      <c r="C2203" s="3"/>
      <c r="D2203" s="3"/>
      <c r="E2203" s="3"/>
      <c r="F2203" s="3"/>
      <c r="G2203" s="3"/>
      <c r="H2203" s="3"/>
      <c r="I2203" s="3"/>
      <c r="J2203" s="3"/>
      <c r="K2203" s="3"/>
      <c r="L2203" s="3"/>
      <c r="M2203" s="3"/>
      <c r="N2203" s="3"/>
      <c r="O2203" s="3"/>
      <c r="P2203" s="3"/>
      <c r="Q2203" s="3"/>
      <c r="R2203" s="3"/>
      <c r="S2203" s="3"/>
      <c r="T2203" s="3"/>
      <c r="U2203" s="3"/>
      <c r="V2203" s="3"/>
      <c r="W2203" s="3"/>
      <c r="X2203" s="3"/>
      <c r="Y2203" s="3"/>
      <c r="Z2203" s="3"/>
      <c r="AA2203" s="3"/>
      <c r="AB2203" s="3"/>
      <c r="AC2203" s="3"/>
      <c r="AD2203" s="3"/>
      <c r="AE2203" s="3"/>
      <c r="AF2203" s="3"/>
      <c r="AG2203" s="3"/>
      <c r="AH2203" s="3"/>
      <c r="AI2203" s="3"/>
      <c r="AJ2203" s="3"/>
      <c r="AK2203" s="3"/>
      <c r="AL2203" s="3"/>
      <c r="AM2203" s="3"/>
      <c r="AN2203" s="3"/>
      <c r="AO2203" s="3"/>
      <c r="AP2203" s="3"/>
      <c r="AQ2203" s="3"/>
      <c r="AR2203" s="3"/>
      <c r="AS2203" s="3"/>
      <c r="AT2203" s="3"/>
      <c r="AU2203" s="3"/>
      <c r="AV2203" s="3"/>
      <c r="AW2203" s="3"/>
      <c r="AX2203" s="3"/>
      <c r="AY2203" s="3"/>
      <c r="AZ2203" s="3"/>
      <c r="BA2203" s="3"/>
      <c r="BB2203" s="3"/>
      <c r="BC2203" s="3"/>
      <c r="BD2203" s="3"/>
    </row>
    <row r="2204" spans="1:56" hidden="1">
      <c r="A2204" s="3"/>
      <c r="B2204" s="3"/>
      <c r="C2204" s="3"/>
      <c r="D2204" s="3"/>
      <c r="E2204" s="3"/>
      <c r="F2204" s="3"/>
      <c r="G2204" s="3"/>
      <c r="H2204" s="3"/>
      <c r="I2204" s="3"/>
      <c r="J2204" s="3"/>
      <c r="K2204" s="3"/>
      <c r="L2204" s="3"/>
      <c r="M2204" s="3"/>
      <c r="N2204" s="3"/>
      <c r="O2204" s="3"/>
      <c r="P2204" s="3"/>
      <c r="Q2204" s="3"/>
      <c r="R2204" s="3"/>
      <c r="S2204" s="3"/>
      <c r="T2204" s="3"/>
      <c r="U2204" s="3"/>
      <c r="V2204" s="3"/>
      <c r="W2204" s="3"/>
      <c r="X2204" s="3"/>
      <c r="Y2204" s="3"/>
      <c r="Z2204" s="3"/>
      <c r="AA2204" s="3"/>
      <c r="AB2204" s="3"/>
      <c r="AC2204" s="3"/>
      <c r="AD2204" s="3"/>
      <c r="AE2204" s="3"/>
      <c r="AF2204" s="3"/>
      <c r="AG2204" s="3"/>
      <c r="AH2204" s="3"/>
      <c r="AI2204" s="3"/>
      <c r="AJ2204" s="3"/>
      <c r="AK2204" s="3"/>
      <c r="AL2204" s="3"/>
      <c r="AM2204" s="3"/>
      <c r="AN2204" s="3"/>
      <c r="AO2204" s="3"/>
      <c r="AP2204" s="3"/>
      <c r="AQ2204" s="3"/>
      <c r="AR2204" s="3"/>
      <c r="AS2204" s="3"/>
      <c r="AT2204" s="3"/>
      <c r="AU2204" s="3"/>
      <c r="AV2204" s="3"/>
      <c r="AW2204" s="3"/>
      <c r="AX2204" s="3"/>
      <c r="AY2204" s="3"/>
      <c r="AZ2204" s="3"/>
      <c r="BA2204" s="3"/>
      <c r="BB2204" s="3"/>
      <c r="BC2204" s="3"/>
      <c r="BD2204" s="3"/>
    </row>
    <row r="2205" spans="1:56" hidden="1">
      <c r="A2205" s="3"/>
      <c r="B2205" s="3"/>
      <c r="C2205" s="3"/>
      <c r="D2205" s="3"/>
      <c r="E2205" s="3"/>
      <c r="F2205" s="3"/>
      <c r="G2205" s="3"/>
      <c r="H2205" s="3"/>
      <c r="I2205" s="3"/>
      <c r="J2205" s="3"/>
      <c r="K2205" s="3"/>
      <c r="L2205" s="3"/>
      <c r="M2205" s="3"/>
      <c r="N2205" s="3"/>
      <c r="O2205" s="3"/>
      <c r="P2205" s="3"/>
      <c r="Q2205" s="3"/>
      <c r="R2205" s="3"/>
      <c r="S2205" s="3"/>
      <c r="T2205" s="3"/>
      <c r="U2205" s="3"/>
      <c r="V2205" s="3"/>
      <c r="W2205" s="3"/>
      <c r="X2205" s="3"/>
      <c r="Y2205" s="3"/>
      <c r="Z2205" s="3"/>
      <c r="AA2205" s="3"/>
      <c r="AB2205" s="3"/>
      <c r="AC2205" s="3"/>
      <c r="AD2205" s="3"/>
      <c r="AE2205" s="3"/>
      <c r="AF2205" s="3"/>
      <c r="AG2205" s="3"/>
      <c r="AH2205" s="3"/>
      <c r="AI2205" s="3"/>
      <c r="AJ2205" s="3"/>
      <c r="AK2205" s="3"/>
      <c r="AL2205" s="3"/>
      <c r="AM2205" s="3"/>
      <c r="AN2205" s="3"/>
      <c r="AO2205" s="3"/>
      <c r="AP2205" s="3"/>
      <c r="AQ2205" s="3"/>
      <c r="AR2205" s="3"/>
      <c r="AS2205" s="3"/>
      <c r="AT2205" s="3"/>
      <c r="AU2205" s="3"/>
      <c r="AV2205" s="3"/>
      <c r="AW2205" s="3"/>
      <c r="AX2205" s="3"/>
      <c r="AY2205" s="3"/>
      <c r="AZ2205" s="3"/>
      <c r="BA2205" s="3"/>
      <c r="BB2205" s="3"/>
      <c r="BC2205" s="3"/>
      <c r="BD2205" s="3"/>
    </row>
    <row r="2206" spans="1:56" hidden="1">
      <c r="A2206" s="3"/>
      <c r="B2206" s="3"/>
      <c r="C2206" s="3"/>
      <c r="D2206" s="3"/>
      <c r="E2206" s="3"/>
      <c r="F2206" s="3"/>
      <c r="G2206" s="3"/>
      <c r="H2206" s="3"/>
      <c r="I2206" s="3"/>
      <c r="J2206" s="3"/>
      <c r="K2206" s="3"/>
      <c r="L2206" s="3"/>
      <c r="M2206" s="3"/>
      <c r="N2206" s="3"/>
      <c r="O2206" s="3"/>
      <c r="P2206" s="3"/>
      <c r="Q2206" s="3"/>
      <c r="R2206" s="3"/>
      <c r="S2206" s="3"/>
      <c r="T2206" s="3"/>
      <c r="U2206" s="3"/>
      <c r="V2206" s="3"/>
      <c r="W2206" s="3"/>
      <c r="X2206" s="3"/>
      <c r="Y2206" s="3"/>
      <c r="Z2206" s="3"/>
      <c r="AA2206" s="3"/>
      <c r="AB2206" s="3"/>
      <c r="AC2206" s="3"/>
      <c r="AD2206" s="3"/>
      <c r="AE2206" s="3"/>
      <c r="AF2206" s="3"/>
      <c r="AG2206" s="3"/>
      <c r="AH2206" s="3"/>
      <c r="AI2206" s="3"/>
      <c r="AJ2206" s="3"/>
      <c r="AK2206" s="3"/>
      <c r="AL2206" s="3"/>
      <c r="AM2206" s="3"/>
      <c r="AN2206" s="3"/>
      <c r="AO2206" s="3"/>
      <c r="AP2206" s="3"/>
      <c r="AQ2206" s="3"/>
      <c r="AR2206" s="3"/>
      <c r="AS2206" s="3"/>
      <c r="AT2206" s="3"/>
      <c r="AU2206" s="3"/>
      <c r="AV2206" s="3"/>
      <c r="AW2206" s="3"/>
      <c r="AX2206" s="3"/>
      <c r="AY2206" s="3"/>
      <c r="AZ2206" s="3"/>
      <c r="BA2206" s="3"/>
      <c r="BB2206" s="3"/>
      <c r="BC2206" s="3"/>
      <c r="BD2206" s="3"/>
    </row>
    <row r="2207" spans="1:56" hidden="1">
      <c r="A2207" s="3"/>
      <c r="B2207" s="3"/>
      <c r="C2207" s="3"/>
      <c r="D2207" s="3"/>
      <c r="E2207" s="3"/>
      <c r="F2207" s="3"/>
      <c r="G2207" s="3"/>
      <c r="H2207" s="3"/>
      <c r="I2207" s="3"/>
      <c r="J2207" s="3"/>
      <c r="K2207" s="3"/>
      <c r="L2207" s="3"/>
      <c r="M2207" s="3"/>
      <c r="N2207" s="3"/>
      <c r="O2207" s="3"/>
      <c r="P2207" s="3"/>
      <c r="Q2207" s="3"/>
      <c r="R2207" s="3"/>
      <c r="S2207" s="3"/>
      <c r="T2207" s="3"/>
      <c r="U2207" s="3"/>
      <c r="V2207" s="3"/>
      <c r="W2207" s="3"/>
      <c r="X2207" s="3"/>
      <c r="Y2207" s="3"/>
      <c r="Z2207" s="3"/>
      <c r="AA2207" s="3"/>
      <c r="AB2207" s="3"/>
      <c r="AC2207" s="3"/>
      <c r="AD2207" s="3"/>
      <c r="AE2207" s="3"/>
      <c r="AF2207" s="3"/>
      <c r="AG2207" s="3"/>
      <c r="AH2207" s="3"/>
      <c r="AI2207" s="3"/>
      <c r="AJ2207" s="3"/>
      <c r="AK2207" s="3"/>
      <c r="AL2207" s="3"/>
      <c r="AM2207" s="3"/>
      <c r="AN2207" s="3"/>
      <c r="AO2207" s="3"/>
      <c r="AP2207" s="3"/>
      <c r="AQ2207" s="3"/>
      <c r="AR2207" s="3"/>
      <c r="AS2207" s="3"/>
      <c r="AT2207" s="3"/>
      <c r="AU2207" s="3"/>
      <c r="AV2207" s="3"/>
      <c r="AW2207" s="3"/>
      <c r="AX2207" s="3"/>
      <c r="AY2207" s="3"/>
      <c r="AZ2207" s="3"/>
      <c r="BA2207" s="3"/>
      <c r="BB2207" s="3"/>
      <c r="BC2207" s="3"/>
      <c r="BD2207" s="3"/>
    </row>
    <row r="2208" spans="1:56" hidden="1">
      <c r="A2208" s="3"/>
      <c r="B2208" s="3"/>
      <c r="C2208" s="3"/>
      <c r="D2208" s="3"/>
      <c r="E2208" s="3"/>
      <c r="F2208" s="3"/>
      <c r="G2208" s="3"/>
      <c r="H2208" s="3"/>
      <c r="I2208" s="3"/>
      <c r="J2208" s="3"/>
      <c r="K2208" s="3"/>
      <c r="L2208" s="3"/>
      <c r="M2208" s="3"/>
      <c r="N2208" s="3"/>
      <c r="O2208" s="3"/>
      <c r="P2208" s="3"/>
      <c r="Q2208" s="3"/>
      <c r="R2208" s="3"/>
      <c r="S2208" s="3"/>
      <c r="T2208" s="3"/>
      <c r="U2208" s="3"/>
      <c r="V2208" s="3"/>
      <c r="W2208" s="3"/>
      <c r="X2208" s="3"/>
      <c r="Y2208" s="3"/>
      <c r="Z2208" s="3"/>
      <c r="AA2208" s="3"/>
      <c r="AB2208" s="3"/>
      <c r="AC2208" s="3"/>
      <c r="AD2208" s="3"/>
      <c r="AE2208" s="3"/>
      <c r="AF2208" s="3"/>
      <c r="AG2208" s="3"/>
      <c r="AH2208" s="3"/>
      <c r="AI2208" s="3"/>
      <c r="AJ2208" s="3"/>
      <c r="AK2208" s="3"/>
      <c r="AL2208" s="3"/>
      <c r="AM2208" s="3"/>
      <c r="AN2208" s="3"/>
      <c r="AO2208" s="3"/>
      <c r="AP2208" s="3"/>
      <c r="AQ2208" s="3"/>
      <c r="AR2208" s="3"/>
      <c r="AS2208" s="3"/>
      <c r="AT2208" s="3"/>
      <c r="AU2208" s="3"/>
      <c r="AV2208" s="3"/>
      <c r="AW2208" s="3"/>
      <c r="AX2208" s="3"/>
      <c r="AY2208" s="3"/>
      <c r="AZ2208" s="3"/>
      <c r="BA2208" s="3"/>
      <c r="BB2208" s="3"/>
      <c r="BC2208" s="3"/>
      <c r="BD2208" s="3"/>
    </row>
    <row r="2209" spans="1:56" hidden="1">
      <c r="A2209" s="3"/>
      <c r="B2209" s="3"/>
      <c r="C2209" s="3"/>
      <c r="D2209" s="3"/>
      <c r="E2209" s="3"/>
      <c r="F2209" s="3"/>
      <c r="G2209" s="3"/>
      <c r="H2209" s="3"/>
      <c r="I2209" s="3"/>
      <c r="J2209" s="3"/>
      <c r="K2209" s="3"/>
      <c r="L2209" s="3"/>
      <c r="M2209" s="3"/>
      <c r="N2209" s="3"/>
      <c r="O2209" s="3"/>
      <c r="P2209" s="3"/>
      <c r="Q2209" s="3"/>
      <c r="R2209" s="3"/>
      <c r="S2209" s="3"/>
      <c r="T2209" s="3"/>
      <c r="U2209" s="3"/>
      <c r="V2209" s="3"/>
      <c r="W2209" s="3"/>
      <c r="X2209" s="3"/>
      <c r="Y2209" s="3"/>
      <c r="Z2209" s="3"/>
      <c r="AA2209" s="3"/>
      <c r="AB2209" s="3"/>
      <c r="AC2209" s="3"/>
      <c r="AD2209" s="3"/>
      <c r="AE2209" s="3"/>
      <c r="AF2209" s="3"/>
      <c r="AG2209" s="3"/>
      <c r="AH2209" s="3"/>
      <c r="AI2209" s="3"/>
      <c r="AJ2209" s="3"/>
      <c r="AK2209" s="3"/>
      <c r="AL2209" s="3"/>
      <c r="AM2209" s="3"/>
      <c r="AN2209" s="3"/>
      <c r="AO2209" s="3"/>
      <c r="AP2209" s="3"/>
      <c r="AQ2209" s="3"/>
      <c r="AR2209" s="3"/>
      <c r="AS2209" s="3"/>
      <c r="AT2209" s="3"/>
      <c r="AU2209" s="3"/>
      <c r="AV2209" s="3"/>
      <c r="AW2209" s="3"/>
      <c r="AX2209" s="3"/>
      <c r="AY2209" s="3"/>
      <c r="AZ2209" s="3"/>
      <c r="BA2209" s="3"/>
      <c r="BB2209" s="3"/>
      <c r="BC2209" s="3"/>
      <c r="BD2209" s="3"/>
    </row>
    <row r="2210" spans="1:56" hidden="1">
      <c r="A2210" s="3"/>
      <c r="B2210" s="3"/>
      <c r="C2210" s="3"/>
      <c r="D2210" s="3"/>
      <c r="E2210" s="3"/>
      <c r="F2210" s="3"/>
      <c r="G2210" s="3"/>
      <c r="H2210" s="3"/>
      <c r="I2210" s="3"/>
      <c r="J2210" s="3"/>
      <c r="K2210" s="3"/>
      <c r="L2210" s="3"/>
      <c r="M2210" s="3"/>
      <c r="N2210" s="3"/>
      <c r="O2210" s="3"/>
      <c r="P2210" s="3"/>
      <c r="Q2210" s="3"/>
      <c r="R2210" s="3"/>
      <c r="S2210" s="3"/>
      <c r="T2210" s="3"/>
      <c r="U2210" s="3"/>
      <c r="V2210" s="3"/>
      <c r="W2210" s="3"/>
      <c r="X2210" s="3"/>
      <c r="Y2210" s="3"/>
      <c r="Z2210" s="3"/>
      <c r="AA2210" s="3"/>
      <c r="AB2210" s="3"/>
      <c r="AC2210" s="3"/>
      <c r="AD2210" s="3"/>
      <c r="AE2210" s="3"/>
      <c r="AF2210" s="3"/>
      <c r="AG2210" s="3"/>
      <c r="AH2210" s="3"/>
      <c r="AI2210" s="3"/>
      <c r="AJ2210" s="3"/>
      <c r="AK2210" s="3"/>
      <c r="AL2210" s="3"/>
      <c r="AM2210" s="3"/>
      <c r="AN2210" s="3"/>
      <c r="AO2210" s="3"/>
      <c r="AP2210" s="3"/>
      <c r="AQ2210" s="3"/>
      <c r="AR2210" s="3"/>
      <c r="AS2210" s="3"/>
      <c r="AT2210" s="3"/>
      <c r="AU2210" s="3"/>
      <c r="AV2210" s="3"/>
      <c r="AW2210" s="3"/>
      <c r="AX2210" s="3"/>
      <c r="AY2210" s="3"/>
      <c r="AZ2210" s="3"/>
      <c r="BA2210" s="3"/>
      <c r="BB2210" s="3"/>
      <c r="BC2210" s="3"/>
      <c r="BD2210" s="3"/>
    </row>
    <row r="2211" spans="1:56" hidden="1">
      <c r="A2211" s="3"/>
      <c r="B2211" s="3"/>
      <c r="C2211" s="3"/>
      <c r="D2211" s="3"/>
      <c r="E2211" s="3"/>
      <c r="F2211" s="3"/>
      <c r="G2211" s="3"/>
      <c r="H2211" s="3"/>
      <c r="I2211" s="3"/>
      <c r="J2211" s="3"/>
      <c r="K2211" s="3"/>
      <c r="L2211" s="3"/>
      <c r="M2211" s="3"/>
      <c r="N2211" s="3"/>
      <c r="O2211" s="3"/>
      <c r="P2211" s="3"/>
      <c r="Q2211" s="3"/>
      <c r="R2211" s="3"/>
      <c r="S2211" s="3"/>
      <c r="T2211" s="3"/>
      <c r="U2211" s="3"/>
      <c r="V2211" s="3"/>
      <c r="W2211" s="3"/>
      <c r="X2211" s="3"/>
      <c r="Y2211" s="3"/>
      <c r="Z2211" s="3"/>
      <c r="AA2211" s="3"/>
      <c r="AB2211" s="3"/>
      <c r="AC2211" s="3"/>
      <c r="AD2211" s="3"/>
      <c r="AE2211" s="3"/>
      <c r="AF2211" s="3"/>
      <c r="AG2211" s="3"/>
      <c r="AH2211" s="3"/>
      <c r="AI2211" s="3"/>
      <c r="AJ2211" s="3"/>
      <c r="AK2211" s="3"/>
      <c r="AL2211" s="3"/>
      <c r="AM2211" s="3"/>
      <c r="AN2211" s="3"/>
      <c r="AO2211" s="3"/>
      <c r="AP2211" s="3"/>
      <c r="AQ2211" s="3"/>
      <c r="AR2211" s="3"/>
      <c r="AS2211" s="3"/>
      <c r="AT2211" s="3"/>
      <c r="AU2211" s="3"/>
      <c r="AV2211" s="3"/>
      <c r="AW2211" s="3"/>
      <c r="AX2211" s="3"/>
      <c r="AY2211" s="3"/>
      <c r="AZ2211" s="3"/>
      <c r="BA2211" s="3"/>
      <c r="BB2211" s="3"/>
      <c r="BC2211" s="3"/>
      <c r="BD2211" s="3"/>
    </row>
    <row r="2212" spans="1:56" hidden="1">
      <c r="A2212" s="3"/>
      <c r="B2212" s="3"/>
      <c r="C2212" s="3"/>
      <c r="D2212" s="3"/>
      <c r="E2212" s="3"/>
      <c r="F2212" s="3"/>
      <c r="G2212" s="3"/>
      <c r="H2212" s="3"/>
      <c r="I2212" s="3"/>
      <c r="J2212" s="3"/>
      <c r="K2212" s="3"/>
      <c r="L2212" s="3"/>
      <c r="M2212" s="3"/>
      <c r="N2212" s="3"/>
      <c r="O2212" s="3"/>
      <c r="P2212" s="3"/>
      <c r="Q2212" s="3"/>
      <c r="R2212" s="3"/>
      <c r="S2212" s="3"/>
      <c r="T2212" s="3"/>
      <c r="U2212" s="3"/>
      <c r="V2212" s="3"/>
      <c r="W2212" s="3"/>
      <c r="X2212" s="3"/>
      <c r="Y2212" s="3"/>
      <c r="Z2212" s="3"/>
      <c r="AA2212" s="3"/>
      <c r="AB2212" s="3"/>
      <c r="AC2212" s="3"/>
      <c r="AD2212" s="3"/>
      <c r="AE2212" s="3"/>
      <c r="AF2212" s="3"/>
      <c r="AG2212" s="3"/>
      <c r="AH2212" s="3"/>
      <c r="AI2212" s="3"/>
      <c r="AJ2212" s="3"/>
      <c r="AK2212" s="3"/>
      <c r="AL2212" s="3"/>
      <c r="AM2212" s="3"/>
      <c r="AN2212" s="3"/>
      <c r="AO2212" s="3"/>
      <c r="AP2212" s="3"/>
      <c r="AQ2212" s="3"/>
      <c r="AR2212" s="3"/>
      <c r="AS2212" s="3"/>
      <c r="AT2212" s="3"/>
      <c r="AU2212" s="3"/>
      <c r="AV2212" s="3"/>
      <c r="AW2212" s="3"/>
      <c r="AX2212" s="3"/>
      <c r="AY2212" s="3"/>
      <c r="AZ2212" s="3"/>
      <c r="BA2212" s="3"/>
      <c r="BB2212" s="3"/>
      <c r="BC2212" s="3"/>
      <c r="BD2212" s="3"/>
    </row>
    <row r="2213" spans="1:56" hidden="1">
      <c r="A2213" s="3"/>
      <c r="B2213" s="3"/>
      <c r="C2213" s="3"/>
      <c r="D2213" s="3"/>
      <c r="E2213" s="3"/>
      <c r="F2213" s="3"/>
      <c r="G2213" s="3"/>
      <c r="H2213" s="3"/>
      <c r="I2213" s="3"/>
      <c r="J2213" s="3"/>
      <c r="K2213" s="3"/>
      <c r="L2213" s="3"/>
      <c r="M2213" s="3"/>
      <c r="N2213" s="3"/>
      <c r="O2213" s="3"/>
      <c r="P2213" s="3"/>
      <c r="Q2213" s="3"/>
      <c r="R2213" s="3"/>
      <c r="S2213" s="3"/>
      <c r="T2213" s="3"/>
      <c r="U2213" s="3"/>
      <c r="V2213" s="3"/>
      <c r="W2213" s="3"/>
      <c r="X2213" s="3"/>
      <c r="Y2213" s="3"/>
      <c r="Z2213" s="3"/>
      <c r="AA2213" s="3"/>
      <c r="AB2213" s="3"/>
      <c r="AC2213" s="3"/>
      <c r="AD2213" s="3"/>
      <c r="AE2213" s="3"/>
      <c r="AF2213" s="3"/>
      <c r="AG2213" s="3"/>
      <c r="AH2213" s="3"/>
      <c r="AI2213" s="3"/>
      <c r="AJ2213" s="3"/>
      <c r="AK2213" s="3"/>
      <c r="AL2213" s="3"/>
      <c r="AM2213" s="3"/>
      <c r="AN2213" s="3"/>
      <c r="AO2213" s="3"/>
      <c r="AP2213" s="3"/>
      <c r="AQ2213" s="3"/>
      <c r="AR2213" s="3"/>
      <c r="AS2213" s="3"/>
      <c r="AT2213" s="3"/>
      <c r="AU2213" s="3"/>
      <c r="AV2213" s="3"/>
      <c r="AW2213" s="3"/>
      <c r="AX2213" s="3"/>
      <c r="AY2213" s="3"/>
      <c r="AZ2213" s="3"/>
      <c r="BA2213" s="3"/>
      <c r="BB2213" s="3"/>
      <c r="BC2213" s="3"/>
      <c r="BD2213" s="3"/>
    </row>
    <row r="2214" spans="1:56" hidden="1">
      <c r="A2214" s="3"/>
      <c r="B2214" s="3"/>
      <c r="C2214" s="3"/>
      <c r="D2214" s="3"/>
      <c r="E2214" s="3"/>
      <c r="F2214" s="3"/>
      <c r="G2214" s="3"/>
      <c r="H2214" s="3"/>
      <c r="I2214" s="3"/>
      <c r="J2214" s="3"/>
      <c r="K2214" s="3"/>
      <c r="L2214" s="3"/>
      <c r="M2214" s="3"/>
      <c r="N2214" s="3"/>
      <c r="O2214" s="3"/>
      <c r="P2214" s="3"/>
      <c r="Q2214" s="3"/>
      <c r="R2214" s="3"/>
      <c r="S2214" s="3"/>
      <c r="T2214" s="3"/>
      <c r="U2214" s="3"/>
      <c r="V2214" s="3"/>
      <c r="W2214" s="3"/>
      <c r="X2214" s="3"/>
      <c r="Y2214" s="3"/>
      <c r="Z2214" s="3"/>
      <c r="AA2214" s="3"/>
      <c r="AB2214" s="3"/>
      <c r="AC2214" s="3"/>
      <c r="AD2214" s="3"/>
      <c r="AE2214" s="3"/>
      <c r="AF2214" s="3"/>
      <c r="AG2214" s="3"/>
      <c r="AH2214" s="3"/>
      <c r="AI2214" s="3"/>
      <c r="AJ2214" s="3"/>
      <c r="AK2214" s="3"/>
      <c r="AL2214" s="3"/>
      <c r="AM2214" s="3"/>
      <c r="AN2214" s="3"/>
      <c r="AO2214" s="3"/>
      <c r="AP2214" s="3"/>
      <c r="AQ2214" s="3"/>
      <c r="AR2214" s="3"/>
      <c r="AS2214" s="3"/>
      <c r="AT2214" s="3"/>
      <c r="AU2214" s="3"/>
      <c r="AV2214" s="3"/>
      <c r="AW2214" s="3"/>
      <c r="AX2214" s="3"/>
      <c r="AY2214" s="3"/>
      <c r="AZ2214" s="3"/>
      <c r="BA2214" s="3"/>
      <c r="BB2214" s="3"/>
      <c r="BC2214" s="3"/>
      <c r="BD2214" s="3"/>
    </row>
    <row r="2215" spans="1:56" hidden="1">
      <c r="A2215" s="3"/>
      <c r="B2215" s="3"/>
      <c r="C2215" s="3"/>
      <c r="D2215" s="3"/>
      <c r="E2215" s="3"/>
      <c r="F2215" s="3"/>
      <c r="G2215" s="3"/>
      <c r="H2215" s="3"/>
      <c r="I2215" s="3"/>
      <c r="J2215" s="3"/>
      <c r="K2215" s="3"/>
      <c r="L2215" s="3"/>
      <c r="M2215" s="3"/>
      <c r="N2215" s="3"/>
      <c r="O2215" s="3"/>
      <c r="P2215" s="3"/>
      <c r="Q2215" s="3"/>
      <c r="R2215" s="3"/>
      <c r="S2215" s="3"/>
      <c r="T2215" s="3"/>
      <c r="U2215" s="3"/>
      <c r="V2215" s="3"/>
      <c r="W2215" s="3"/>
      <c r="X2215" s="3"/>
      <c r="Y2215" s="3"/>
      <c r="Z2215" s="3"/>
      <c r="AA2215" s="3"/>
      <c r="AB2215" s="3"/>
      <c r="AC2215" s="3"/>
      <c r="AD2215" s="3"/>
      <c r="AE2215" s="3"/>
      <c r="AF2215" s="3"/>
      <c r="AG2215" s="3"/>
      <c r="AH2215" s="3"/>
      <c r="AI2215" s="3"/>
      <c r="AJ2215" s="3"/>
      <c r="AK2215" s="3"/>
      <c r="AL2215" s="3"/>
      <c r="AM2215" s="3"/>
      <c r="AN2215" s="3"/>
      <c r="AO2215" s="3"/>
      <c r="AP2215" s="3"/>
      <c r="AQ2215" s="3"/>
      <c r="AR2215" s="3"/>
      <c r="AS2215" s="3"/>
      <c r="AT2215" s="3"/>
      <c r="AU2215" s="3"/>
      <c r="AV2215" s="3"/>
      <c r="AW2215" s="3"/>
      <c r="AX2215" s="3"/>
      <c r="AY2215" s="3"/>
      <c r="AZ2215" s="3"/>
      <c r="BA2215" s="3"/>
      <c r="BB2215" s="3"/>
      <c r="BC2215" s="3"/>
      <c r="BD2215" s="3"/>
    </row>
    <row r="2216" spans="1:56" hidden="1">
      <c r="A2216" s="3"/>
      <c r="B2216" s="3"/>
      <c r="C2216" s="3"/>
      <c r="D2216" s="3"/>
      <c r="E2216" s="3"/>
      <c r="F2216" s="3"/>
      <c r="G2216" s="3"/>
      <c r="H2216" s="3"/>
      <c r="I2216" s="3"/>
      <c r="J2216" s="3"/>
      <c r="K2216" s="3"/>
      <c r="L2216" s="3"/>
      <c r="M2216" s="3"/>
      <c r="N2216" s="3"/>
      <c r="O2216" s="3"/>
      <c r="P2216" s="3"/>
      <c r="Q2216" s="3"/>
      <c r="R2216" s="3"/>
      <c r="S2216" s="3"/>
      <c r="T2216" s="3"/>
      <c r="U2216" s="3"/>
      <c r="V2216" s="3"/>
      <c r="W2216" s="3"/>
      <c r="X2216" s="3"/>
      <c r="Y2216" s="3"/>
      <c r="Z2216" s="3"/>
      <c r="AA2216" s="3"/>
      <c r="AB2216" s="3"/>
      <c r="AC2216" s="3"/>
      <c r="AD2216" s="3"/>
      <c r="AE2216" s="3"/>
      <c r="AF2216" s="3"/>
      <c r="AG2216" s="3"/>
      <c r="AH2216" s="3"/>
      <c r="AI2216" s="3"/>
      <c r="AJ2216" s="3"/>
      <c r="AK2216" s="3"/>
      <c r="AL2216" s="3"/>
      <c r="AM2216" s="3"/>
      <c r="AN2216" s="3"/>
      <c r="AO2216" s="3"/>
      <c r="AP2216" s="3"/>
      <c r="AQ2216" s="3"/>
      <c r="AR2216" s="3"/>
      <c r="AS2216" s="3"/>
      <c r="AT2216" s="3"/>
      <c r="AU2216" s="3"/>
      <c r="AV2216" s="3"/>
      <c r="AW2216" s="3"/>
      <c r="AX2216" s="3"/>
      <c r="AY2216" s="3"/>
      <c r="AZ2216" s="3"/>
      <c r="BA2216" s="3"/>
      <c r="BB2216" s="3"/>
      <c r="BC2216" s="3"/>
      <c r="BD2216" s="3"/>
    </row>
    <row r="2217" spans="1:56" hidden="1">
      <c r="A2217" s="3"/>
      <c r="B2217" s="3"/>
      <c r="C2217" s="3"/>
      <c r="D2217" s="3"/>
      <c r="E2217" s="3"/>
      <c r="F2217" s="3"/>
      <c r="G2217" s="3"/>
      <c r="H2217" s="3"/>
      <c r="I2217" s="3"/>
      <c r="J2217" s="3"/>
      <c r="K2217" s="3"/>
      <c r="L2217" s="3"/>
      <c r="M2217" s="3"/>
      <c r="N2217" s="3"/>
      <c r="O2217" s="3"/>
      <c r="P2217" s="3"/>
      <c r="Q2217" s="3"/>
      <c r="R2217" s="3"/>
      <c r="S2217" s="3"/>
      <c r="T2217" s="3"/>
      <c r="U2217" s="3"/>
      <c r="V2217" s="3"/>
      <c r="W2217" s="3"/>
      <c r="X2217" s="3"/>
      <c r="Y2217" s="3"/>
      <c r="Z2217" s="3"/>
      <c r="AA2217" s="3"/>
      <c r="AB2217" s="3"/>
      <c r="AC2217" s="3"/>
      <c r="AD2217" s="3"/>
      <c r="AE2217" s="3"/>
      <c r="AF2217" s="3"/>
      <c r="AG2217" s="3"/>
      <c r="AH2217" s="3"/>
      <c r="AI2217" s="3"/>
      <c r="AJ2217" s="3"/>
      <c r="AK2217" s="3"/>
      <c r="AL2217" s="3"/>
      <c r="AM2217" s="3"/>
      <c r="AN2217" s="3"/>
      <c r="AO2217" s="3"/>
      <c r="AP2217" s="3"/>
      <c r="AQ2217" s="3"/>
      <c r="AR2217" s="3"/>
      <c r="AS2217" s="3"/>
      <c r="AT2217" s="3"/>
      <c r="AU2217" s="3"/>
      <c r="AV2217" s="3"/>
      <c r="AW2217" s="3"/>
      <c r="AX2217" s="3"/>
      <c r="AY2217" s="3"/>
      <c r="AZ2217" s="3"/>
      <c r="BA2217" s="3"/>
      <c r="BB2217" s="3"/>
      <c r="BC2217" s="3"/>
      <c r="BD2217" s="3"/>
    </row>
    <row r="2218" spans="1:56" hidden="1">
      <c r="A2218" s="3"/>
      <c r="B2218" s="3"/>
      <c r="C2218" s="3"/>
      <c r="D2218" s="3"/>
      <c r="E2218" s="3"/>
      <c r="F2218" s="3"/>
      <c r="G2218" s="3"/>
      <c r="H2218" s="3"/>
      <c r="I2218" s="3"/>
      <c r="J2218" s="3"/>
      <c r="K2218" s="3"/>
      <c r="L2218" s="3"/>
      <c r="M2218" s="3"/>
      <c r="N2218" s="3"/>
      <c r="O2218" s="3"/>
      <c r="P2218" s="3"/>
      <c r="Q2218" s="3"/>
      <c r="R2218" s="3"/>
      <c r="S2218" s="3"/>
      <c r="T2218" s="3"/>
      <c r="U2218" s="3"/>
      <c r="V2218" s="3"/>
      <c r="W2218" s="3"/>
      <c r="X2218" s="3"/>
      <c r="Y2218" s="3"/>
      <c r="Z2218" s="3"/>
      <c r="AA2218" s="3"/>
      <c r="AB2218" s="3"/>
      <c r="AC2218" s="3"/>
      <c r="AD2218" s="3"/>
      <c r="AE2218" s="3"/>
      <c r="AF2218" s="3"/>
      <c r="AG2218" s="3"/>
      <c r="AH2218" s="3"/>
      <c r="AI2218" s="3"/>
      <c r="AJ2218" s="3"/>
      <c r="AK2218" s="3"/>
      <c r="AL2218" s="3"/>
      <c r="AM2218" s="3"/>
      <c r="AN2218" s="3"/>
      <c r="AO2218" s="3"/>
      <c r="AP2218" s="3"/>
      <c r="AQ2218" s="3"/>
      <c r="AR2218" s="3"/>
      <c r="AS2218" s="3"/>
      <c r="AT2218" s="3"/>
      <c r="AU2218" s="3"/>
      <c r="AV2218" s="3"/>
      <c r="AW2218" s="3"/>
      <c r="AX2218" s="3"/>
      <c r="AY2218" s="3"/>
      <c r="AZ2218" s="3"/>
      <c r="BA2218" s="3"/>
      <c r="BB2218" s="3"/>
      <c r="BC2218" s="3"/>
      <c r="BD2218" s="3"/>
    </row>
    <row r="2219" spans="1:56" hidden="1">
      <c r="A2219" s="3"/>
      <c r="B2219" s="3"/>
      <c r="C2219" s="3"/>
      <c r="D2219" s="3"/>
      <c r="E2219" s="3"/>
      <c r="F2219" s="3"/>
      <c r="G2219" s="3"/>
      <c r="H2219" s="3"/>
      <c r="I2219" s="3"/>
      <c r="J2219" s="3"/>
      <c r="K2219" s="3"/>
      <c r="L2219" s="3"/>
      <c r="M2219" s="3"/>
      <c r="N2219" s="3"/>
      <c r="O2219" s="3"/>
      <c r="P2219" s="3"/>
      <c r="Q2219" s="3"/>
      <c r="R2219" s="3"/>
      <c r="S2219" s="3"/>
      <c r="T2219" s="3"/>
      <c r="U2219" s="3"/>
      <c r="V2219" s="3"/>
      <c r="W2219" s="3"/>
      <c r="X2219" s="3"/>
      <c r="Y2219" s="3"/>
      <c r="Z2219" s="3"/>
      <c r="AA2219" s="3"/>
      <c r="AB2219" s="3"/>
      <c r="AC2219" s="3"/>
      <c r="AD2219" s="3"/>
      <c r="AE2219" s="3"/>
      <c r="AF2219" s="3"/>
      <c r="AG2219" s="3"/>
      <c r="AH2219" s="3"/>
      <c r="AI2219" s="3"/>
      <c r="AJ2219" s="3"/>
      <c r="AK2219" s="3"/>
      <c r="AL2219" s="3"/>
      <c r="AM2219" s="3"/>
      <c r="AN2219" s="3"/>
      <c r="AO2219" s="3"/>
      <c r="AP2219" s="3"/>
      <c r="AQ2219" s="3"/>
      <c r="AR2219" s="3"/>
      <c r="AS2219" s="3"/>
      <c r="AT2219" s="3"/>
      <c r="AU2219" s="3"/>
      <c r="AV2219" s="3"/>
      <c r="AW2219" s="3"/>
      <c r="AX2219" s="3"/>
      <c r="AY2219" s="3"/>
      <c r="AZ2219" s="3"/>
      <c r="BA2219" s="3"/>
      <c r="BB2219" s="3"/>
      <c r="BC2219" s="3"/>
      <c r="BD2219" s="3"/>
    </row>
    <row r="2220" spans="1:56" hidden="1">
      <c r="A2220" s="3"/>
      <c r="B2220" s="3"/>
      <c r="C2220" s="3"/>
      <c r="D2220" s="3"/>
      <c r="E2220" s="3"/>
      <c r="F2220" s="3"/>
      <c r="G2220" s="3"/>
      <c r="H2220" s="3"/>
      <c r="I2220" s="3"/>
      <c r="J2220" s="3"/>
      <c r="K2220" s="3"/>
      <c r="L2220" s="3"/>
      <c r="M2220" s="3"/>
      <c r="N2220" s="3"/>
      <c r="O2220" s="3"/>
      <c r="P2220" s="3"/>
      <c r="Q2220" s="3"/>
      <c r="R2220" s="3"/>
      <c r="S2220" s="3"/>
      <c r="T2220" s="3"/>
      <c r="U2220" s="3"/>
      <c r="V2220" s="3"/>
      <c r="W2220" s="3"/>
      <c r="X2220" s="3"/>
      <c r="Y2220" s="3"/>
      <c r="Z2220" s="3"/>
      <c r="AA2220" s="3"/>
      <c r="AB2220" s="3"/>
      <c r="AC2220" s="3"/>
      <c r="AD2220" s="3"/>
      <c r="AE2220" s="3"/>
      <c r="AF2220" s="3"/>
      <c r="AG2220" s="3"/>
      <c r="AH2220" s="3"/>
      <c r="AI2220" s="3"/>
      <c r="AJ2220" s="3"/>
      <c r="AK2220" s="3"/>
      <c r="AL2220" s="3"/>
      <c r="AM2220" s="3"/>
      <c r="AN2220" s="3"/>
      <c r="AO2220" s="3"/>
      <c r="AP2220" s="3"/>
      <c r="AQ2220" s="3"/>
      <c r="AR2220" s="3"/>
      <c r="AS2220" s="3"/>
      <c r="AT2220" s="3"/>
      <c r="AU2220" s="3"/>
      <c r="AV2220" s="3"/>
      <c r="AW2220" s="3"/>
      <c r="AX2220" s="3"/>
      <c r="AY2220" s="3"/>
      <c r="AZ2220" s="3"/>
      <c r="BA2220" s="3"/>
      <c r="BB2220" s="3"/>
      <c r="BC2220" s="3"/>
      <c r="BD2220" s="3"/>
    </row>
    <row r="2221" spans="1:56" hidden="1">
      <c r="A2221" s="3"/>
      <c r="B2221" s="3"/>
      <c r="C2221" s="3"/>
      <c r="D2221" s="3"/>
      <c r="E2221" s="3"/>
      <c r="F2221" s="3"/>
      <c r="G2221" s="3"/>
      <c r="H2221" s="3"/>
      <c r="I2221" s="3"/>
      <c r="J2221" s="3"/>
      <c r="K2221" s="3"/>
      <c r="L2221" s="3"/>
      <c r="M2221" s="3"/>
      <c r="N2221" s="3"/>
      <c r="O2221" s="3"/>
      <c r="P2221" s="3"/>
      <c r="Q2221" s="3"/>
      <c r="R2221" s="3"/>
      <c r="S2221" s="3"/>
      <c r="T2221" s="3"/>
      <c r="U2221" s="3"/>
      <c r="V2221" s="3"/>
      <c r="W2221" s="3"/>
      <c r="X2221" s="3"/>
      <c r="Y2221" s="3"/>
      <c r="Z2221" s="3"/>
      <c r="AA2221" s="3"/>
      <c r="AB2221" s="3"/>
      <c r="AC2221" s="3"/>
      <c r="AD2221" s="3"/>
      <c r="AE2221" s="3"/>
      <c r="AF2221" s="3"/>
      <c r="AG2221" s="3"/>
      <c r="AH2221" s="3"/>
      <c r="AI2221" s="3"/>
      <c r="AJ2221" s="3"/>
      <c r="AK2221" s="3"/>
      <c r="AL2221" s="3"/>
      <c r="AM2221" s="3"/>
      <c r="AN2221" s="3"/>
      <c r="AO2221" s="3"/>
      <c r="AP2221" s="3"/>
      <c r="AQ2221" s="3"/>
      <c r="AR2221" s="3"/>
      <c r="AS2221" s="3"/>
      <c r="AT2221" s="3"/>
      <c r="AU2221" s="3"/>
      <c r="AV2221" s="3"/>
      <c r="AW2221" s="3"/>
      <c r="AX2221" s="3"/>
      <c r="AY2221" s="3"/>
      <c r="AZ2221" s="3"/>
      <c r="BA2221" s="3"/>
      <c r="BB2221" s="3"/>
      <c r="BC2221" s="3"/>
      <c r="BD2221" s="3"/>
    </row>
    <row r="2222" spans="1:56" hidden="1">
      <c r="A2222" s="3"/>
      <c r="B2222" s="3"/>
      <c r="C2222" s="3"/>
      <c r="D2222" s="3"/>
      <c r="E2222" s="3"/>
      <c r="F2222" s="3"/>
      <c r="G2222" s="3"/>
      <c r="H2222" s="3"/>
      <c r="I2222" s="3"/>
      <c r="J2222" s="3"/>
      <c r="K2222" s="3"/>
      <c r="L2222" s="3"/>
      <c r="M2222" s="3"/>
      <c r="N2222" s="3"/>
      <c r="O2222" s="3"/>
      <c r="P2222" s="3"/>
      <c r="Q2222" s="3"/>
      <c r="R2222" s="3"/>
      <c r="S2222" s="3"/>
      <c r="T2222" s="3"/>
      <c r="U2222" s="3"/>
      <c r="V2222" s="3"/>
      <c r="W2222" s="3"/>
      <c r="X2222" s="3"/>
      <c r="Y2222" s="3"/>
      <c r="Z2222" s="3"/>
      <c r="AA2222" s="3"/>
      <c r="AB2222" s="3"/>
      <c r="AC2222" s="3"/>
      <c r="AD2222" s="3"/>
      <c r="AE2222" s="3"/>
      <c r="AF2222" s="3"/>
      <c r="AG2222" s="3"/>
      <c r="AH2222" s="3"/>
      <c r="AI2222" s="3"/>
      <c r="AJ2222" s="3"/>
      <c r="AK2222" s="3"/>
      <c r="AL2222" s="3"/>
      <c r="AM2222" s="3"/>
      <c r="AN2222" s="3"/>
      <c r="AO2222" s="3"/>
      <c r="AP2222" s="3"/>
      <c r="AQ2222" s="3"/>
      <c r="AR2222" s="3"/>
      <c r="AS2222" s="3"/>
      <c r="AT2222" s="3"/>
      <c r="AU2222" s="3"/>
      <c r="AV2222" s="3"/>
      <c r="AW2222" s="3"/>
      <c r="AX2222" s="3"/>
      <c r="AY2222" s="3"/>
      <c r="AZ2222" s="3"/>
      <c r="BA2222" s="3"/>
      <c r="BB2222" s="3"/>
      <c r="BC2222" s="3"/>
      <c r="BD2222" s="3"/>
    </row>
    <row r="2223" spans="1:56" hidden="1">
      <c r="A2223" s="3"/>
      <c r="B2223" s="3"/>
      <c r="C2223" s="3"/>
      <c r="D2223" s="3"/>
      <c r="E2223" s="3"/>
      <c r="F2223" s="3"/>
      <c r="G2223" s="3"/>
      <c r="H2223" s="3"/>
      <c r="I2223" s="3"/>
      <c r="J2223" s="3"/>
      <c r="K2223" s="3"/>
      <c r="L2223" s="3"/>
      <c r="M2223" s="3"/>
      <c r="N2223" s="3"/>
      <c r="O2223" s="3"/>
      <c r="P2223" s="3"/>
      <c r="Q2223" s="3"/>
      <c r="R2223" s="3"/>
      <c r="S2223" s="3"/>
      <c r="T2223" s="3"/>
      <c r="U2223" s="3"/>
      <c r="V2223" s="3"/>
      <c r="W2223" s="3"/>
      <c r="X2223" s="3"/>
      <c r="Y2223" s="3"/>
      <c r="Z2223" s="3"/>
      <c r="AA2223" s="3"/>
      <c r="AB2223" s="3"/>
      <c r="AC2223" s="3"/>
      <c r="AD2223" s="3"/>
      <c r="AE2223" s="3"/>
      <c r="AF2223" s="3"/>
      <c r="AG2223" s="3"/>
      <c r="AH2223" s="3"/>
      <c r="AI2223" s="3"/>
      <c r="AJ2223" s="3"/>
      <c r="AK2223" s="3"/>
      <c r="AL2223" s="3"/>
      <c r="AM2223" s="3"/>
      <c r="AN2223" s="3"/>
      <c r="AO2223" s="3"/>
      <c r="AP2223" s="3"/>
      <c r="AQ2223" s="3"/>
      <c r="AR2223" s="3"/>
      <c r="AS2223" s="3"/>
      <c r="AT2223" s="3"/>
      <c r="AU2223" s="3"/>
      <c r="AV2223" s="3"/>
      <c r="AW2223" s="3"/>
      <c r="AX2223" s="3"/>
      <c r="AY2223" s="3"/>
      <c r="AZ2223" s="3"/>
      <c r="BA2223" s="3"/>
      <c r="BB2223" s="3"/>
      <c r="BC2223" s="3"/>
      <c r="BD2223" s="3"/>
    </row>
    <row r="2224" spans="1:56" hidden="1">
      <c r="A2224" s="3"/>
      <c r="B2224" s="3"/>
      <c r="C2224" s="3"/>
      <c r="D2224" s="3"/>
      <c r="E2224" s="3"/>
      <c r="F2224" s="3"/>
      <c r="G2224" s="3"/>
      <c r="H2224" s="3"/>
      <c r="I2224" s="3"/>
      <c r="J2224" s="3"/>
      <c r="K2224" s="3"/>
      <c r="L2224" s="3"/>
      <c r="M2224" s="3"/>
      <c r="N2224" s="3"/>
      <c r="O2224" s="3"/>
      <c r="P2224" s="3"/>
      <c r="Q2224" s="3"/>
      <c r="R2224" s="3"/>
      <c r="S2224" s="3"/>
      <c r="T2224" s="3"/>
      <c r="U2224" s="3"/>
      <c r="V2224" s="3"/>
      <c r="W2224" s="3"/>
      <c r="X2224" s="3"/>
      <c r="Y2224" s="3"/>
      <c r="Z2224" s="3"/>
      <c r="AA2224" s="3"/>
      <c r="AB2224" s="3"/>
      <c r="AC2224" s="3"/>
      <c r="AD2224" s="3"/>
      <c r="AE2224" s="3"/>
      <c r="AF2224" s="3"/>
      <c r="AG2224" s="3"/>
      <c r="AH2224" s="3"/>
      <c r="AI2224" s="3"/>
      <c r="AJ2224" s="3"/>
      <c r="AK2224" s="3"/>
      <c r="AL2224" s="3"/>
      <c r="AM2224" s="3"/>
      <c r="AN2224" s="3"/>
      <c r="AO2224" s="3"/>
      <c r="AP2224" s="3"/>
      <c r="AQ2224" s="3"/>
      <c r="AR2224" s="3"/>
      <c r="AS2224" s="3"/>
      <c r="AT2224" s="3"/>
      <c r="AU2224" s="3"/>
      <c r="AV2224" s="3"/>
      <c r="AW2224" s="3"/>
      <c r="AX2224" s="3"/>
      <c r="AY2224" s="3"/>
      <c r="AZ2224" s="3"/>
      <c r="BA2224" s="3"/>
      <c r="BB2224" s="3"/>
      <c r="BC2224" s="3"/>
      <c r="BD2224" s="3"/>
    </row>
    <row r="2225" spans="1:56" hidden="1">
      <c r="A2225" s="3"/>
      <c r="B2225" s="3"/>
      <c r="C2225" s="3"/>
      <c r="D2225" s="3"/>
      <c r="E2225" s="3"/>
      <c r="F2225" s="3"/>
      <c r="G2225" s="3"/>
      <c r="H2225" s="3"/>
      <c r="I2225" s="3"/>
      <c r="J2225" s="3"/>
      <c r="K2225" s="3"/>
      <c r="L2225" s="3"/>
      <c r="M2225" s="3"/>
      <c r="N2225" s="3"/>
      <c r="O2225" s="3"/>
      <c r="P2225" s="3"/>
      <c r="Q2225" s="3"/>
      <c r="R2225" s="3"/>
      <c r="S2225" s="3"/>
      <c r="T2225" s="3"/>
      <c r="U2225" s="3"/>
      <c r="V2225" s="3"/>
      <c r="W2225" s="3"/>
      <c r="X2225" s="3"/>
      <c r="Y2225" s="3"/>
      <c r="Z2225" s="3"/>
      <c r="AA2225" s="3"/>
      <c r="AB2225" s="3"/>
      <c r="AC2225" s="3"/>
      <c r="AD2225" s="3"/>
      <c r="AE2225" s="3"/>
      <c r="AF2225" s="3"/>
      <c r="AG2225" s="3"/>
      <c r="AH2225" s="3"/>
      <c r="AI2225" s="3"/>
      <c r="AJ2225" s="3"/>
      <c r="AK2225" s="3"/>
      <c r="AL2225" s="3"/>
      <c r="AM2225" s="3"/>
      <c r="AN2225" s="3"/>
      <c r="AO2225" s="3"/>
      <c r="AP2225" s="3"/>
      <c r="AQ2225" s="3"/>
      <c r="AR2225" s="3"/>
      <c r="AS2225" s="3"/>
      <c r="AT2225" s="3"/>
      <c r="AU2225" s="3"/>
      <c r="AV2225" s="3"/>
      <c r="AW2225" s="3"/>
      <c r="AX2225" s="3"/>
      <c r="AY2225" s="3"/>
      <c r="AZ2225" s="3"/>
      <c r="BA2225" s="3"/>
      <c r="BB2225" s="3"/>
      <c r="BC2225" s="3"/>
      <c r="BD2225" s="3"/>
    </row>
    <row r="2226" spans="1:56" hidden="1">
      <c r="A2226" s="3"/>
      <c r="B2226" s="3"/>
      <c r="C2226" s="3"/>
      <c r="D2226" s="3"/>
      <c r="E2226" s="3"/>
      <c r="F2226" s="3"/>
      <c r="G2226" s="3"/>
      <c r="H2226" s="3"/>
      <c r="I2226" s="3"/>
      <c r="J2226" s="3"/>
      <c r="K2226" s="3"/>
      <c r="L2226" s="3"/>
      <c r="M2226" s="3"/>
      <c r="N2226" s="3"/>
      <c r="O2226" s="3"/>
      <c r="P2226" s="3"/>
      <c r="Q2226" s="3"/>
      <c r="R2226" s="3"/>
      <c r="S2226" s="3"/>
      <c r="T2226" s="3"/>
      <c r="U2226" s="3"/>
      <c r="V2226" s="3"/>
      <c r="W2226" s="3"/>
      <c r="X2226" s="3"/>
      <c r="Y2226" s="3"/>
      <c r="Z2226" s="3"/>
      <c r="AA2226" s="3"/>
      <c r="AB2226" s="3"/>
      <c r="AC2226" s="3"/>
      <c r="AD2226" s="3"/>
      <c r="AE2226" s="3"/>
      <c r="AF2226" s="3"/>
      <c r="AG2226" s="3"/>
      <c r="AH2226" s="3"/>
      <c r="AI2226" s="3"/>
      <c r="AJ2226" s="3"/>
      <c r="AK2226" s="3"/>
      <c r="AL2226" s="3"/>
      <c r="AM2226" s="3"/>
      <c r="AN2226" s="3"/>
      <c r="AO2226" s="3"/>
      <c r="AP2226" s="3"/>
      <c r="AQ2226" s="3"/>
      <c r="AR2226" s="3"/>
      <c r="AS2226" s="3"/>
      <c r="AT2226" s="3"/>
      <c r="AU2226" s="3"/>
      <c r="AV2226" s="3"/>
      <c r="AW2226" s="3"/>
      <c r="AX2226" s="3"/>
      <c r="AY2226" s="3"/>
      <c r="AZ2226" s="3"/>
      <c r="BA2226" s="3"/>
      <c r="BB2226" s="3"/>
      <c r="BC2226" s="3"/>
      <c r="BD2226" s="3"/>
    </row>
    <row r="2227" spans="1:56" hidden="1">
      <c r="A2227" s="3"/>
      <c r="B2227" s="3"/>
      <c r="C2227" s="3"/>
      <c r="D2227" s="3"/>
      <c r="E2227" s="3"/>
      <c r="F2227" s="3"/>
      <c r="G2227" s="3"/>
      <c r="H2227" s="3"/>
      <c r="I2227" s="3"/>
      <c r="J2227" s="3"/>
      <c r="K2227" s="3"/>
      <c r="L2227" s="3"/>
      <c r="M2227" s="3"/>
      <c r="N2227" s="3"/>
      <c r="O2227" s="3"/>
      <c r="P2227" s="3"/>
      <c r="Q2227" s="3"/>
      <c r="R2227" s="3"/>
      <c r="S2227" s="3"/>
      <c r="T2227" s="3"/>
      <c r="U2227" s="3"/>
      <c r="V2227" s="3"/>
      <c r="W2227" s="3"/>
      <c r="X2227" s="3"/>
      <c r="Y2227" s="3"/>
      <c r="Z2227" s="3"/>
      <c r="AA2227" s="3"/>
      <c r="AB2227" s="3"/>
      <c r="AC2227" s="3"/>
      <c r="AD2227" s="3"/>
      <c r="AE2227" s="3"/>
      <c r="AF2227" s="3"/>
      <c r="AG2227" s="3"/>
      <c r="AH2227" s="3"/>
      <c r="AI2227" s="3"/>
      <c r="AJ2227" s="3"/>
      <c r="AK2227" s="3"/>
      <c r="AL2227" s="3"/>
      <c r="AM2227" s="3"/>
      <c r="AN2227" s="3"/>
      <c r="AO2227" s="3"/>
      <c r="AP2227" s="3"/>
      <c r="AQ2227" s="3"/>
      <c r="AR2227" s="3"/>
      <c r="AS2227" s="3"/>
      <c r="AT2227" s="3"/>
      <c r="AU2227" s="3"/>
      <c r="AV2227" s="3"/>
      <c r="AW2227" s="3"/>
      <c r="AX2227" s="3"/>
      <c r="AY2227" s="3"/>
      <c r="AZ2227" s="3"/>
      <c r="BA2227" s="3"/>
      <c r="BB2227" s="3"/>
      <c r="BC2227" s="3"/>
      <c r="BD2227" s="3"/>
    </row>
    <row r="2228" spans="1:56" hidden="1">
      <c r="A2228" s="3"/>
      <c r="B2228" s="3"/>
      <c r="C2228" s="3"/>
      <c r="D2228" s="3"/>
      <c r="E2228" s="3"/>
      <c r="F2228" s="3"/>
      <c r="G2228" s="3"/>
      <c r="H2228" s="3"/>
      <c r="I2228" s="3"/>
      <c r="J2228" s="3"/>
      <c r="K2228" s="3"/>
      <c r="L2228" s="3"/>
      <c r="M2228" s="3"/>
      <c r="N2228" s="3"/>
      <c r="O2228" s="3"/>
      <c r="P2228" s="3"/>
      <c r="Q2228" s="3"/>
      <c r="R2228" s="3"/>
      <c r="S2228" s="3"/>
      <c r="T2228" s="3"/>
      <c r="U2228" s="3"/>
      <c r="V2228" s="3"/>
      <c r="W2228" s="3"/>
      <c r="X2228" s="3"/>
      <c r="Y2228" s="3"/>
      <c r="Z2228" s="3"/>
      <c r="AA2228" s="3"/>
      <c r="AB2228" s="3"/>
      <c r="AC2228" s="3"/>
      <c r="AD2228" s="3"/>
      <c r="AE2228" s="3"/>
      <c r="AF2228" s="3"/>
      <c r="AG2228" s="3"/>
      <c r="AH2228" s="3"/>
      <c r="AI2228" s="3"/>
      <c r="AJ2228" s="3"/>
      <c r="AK2228" s="3"/>
      <c r="AL2228" s="3"/>
      <c r="AM2228" s="3"/>
      <c r="AN2228" s="3"/>
      <c r="AO2228" s="3"/>
      <c r="AP2228" s="3"/>
      <c r="AQ2228" s="3"/>
      <c r="AR2228" s="3"/>
      <c r="AS2228" s="3"/>
      <c r="AT2228" s="3"/>
      <c r="AU2228" s="3"/>
      <c r="AV2228" s="3"/>
      <c r="AW2228" s="3"/>
      <c r="AX2228" s="3"/>
      <c r="AY2228" s="3"/>
      <c r="AZ2228" s="3"/>
      <c r="BA2228" s="3"/>
      <c r="BB2228" s="3"/>
      <c r="BC2228" s="3"/>
      <c r="BD2228" s="3"/>
    </row>
    <row r="2229" spans="1:56" hidden="1">
      <c r="A2229" s="3"/>
      <c r="B2229" s="3"/>
      <c r="C2229" s="3"/>
      <c r="D2229" s="3"/>
      <c r="E2229" s="3"/>
      <c r="F2229" s="3"/>
      <c r="G2229" s="3"/>
      <c r="H2229" s="3"/>
      <c r="I2229" s="3"/>
      <c r="J2229" s="3"/>
      <c r="K2229" s="3"/>
      <c r="L2229" s="3"/>
      <c r="M2229" s="3"/>
      <c r="N2229" s="3"/>
      <c r="O2229" s="3"/>
      <c r="P2229" s="3"/>
      <c r="Q2229" s="3"/>
      <c r="R2229" s="3"/>
      <c r="S2229" s="3"/>
      <c r="T2229" s="3"/>
      <c r="U2229" s="3"/>
      <c r="V2229" s="3"/>
      <c r="W2229" s="3"/>
      <c r="X2229" s="3"/>
      <c r="Y2229" s="3"/>
      <c r="Z2229" s="3"/>
      <c r="AA2229" s="3"/>
      <c r="AB2229" s="3"/>
      <c r="AC2229" s="3"/>
      <c r="AD2229" s="3"/>
      <c r="AE2229" s="3"/>
      <c r="AF2229" s="3"/>
      <c r="AG2229" s="3"/>
      <c r="AH2229" s="3"/>
      <c r="AI2229" s="3"/>
      <c r="AJ2229" s="3"/>
      <c r="AK2229" s="3"/>
      <c r="AL2229" s="3"/>
      <c r="AM2229" s="3"/>
      <c r="AN2229" s="3"/>
      <c r="AO2229" s="3"/>
      <c r="AP2229" s="3"/>
      <c r="AQ2229" s="3"/>
      <c r="AR2229" s="3"/>
      <c r="AS2229" s="3"/>
      <c r="AT2229" s="3"/>
      <c r="AU2229" s="3"/>
      <c r="AV2229" s="3"/>
      <c r="AW2229" s="3"/>
      <c r="AX2229" s="3"/>
      <c r="AY2229" s="3"/>
      <c r="AZ2229" s="3"/>
      <c r="BA2229" s="3"/>
      <c r="BB2229" s="3"/>
      <c r="BC2229" s="3"/>
      <c r="BD2229" s="3"/>
    </row>
    <row r="2230" spans="1:56" hidden="1">
      <c r="A2230" s="3"/>
      <c r="B2230" s="3"/>
      <c r="C2230" s="3"/>
      <c r="D2230" s="3"/>
      <c r="E2230" s="3"/>
      <c r="F2230" s="3"/>
      <c r="G2230" s="3"/>
      <c r="H2230" s="3"/>
      <c r="I2230" s="3"/>
      <c r="J2230" s="3"/>
      <c r="K2230" s="3"/>
      <c r="L2230" s="3"/>
      <c r="M2230" s="3"/>
      <c r="N2230" s="3"/>
      <c r="O2230" s="3"/>
      <c r="P2230" s="3"/>
      <c r="Q2230" s="3"/>
      <c r="R2230" s="3"/>
      <c r="S2230" s="3"/>
      <c r="T2230" s="3"/>
      <c r="U2230" s="3"/>
      <c r="V2230" s="3"/>
      <c r="W2230" s="3"/>
      <c r="X2230" s="3"/>
      <c r="Y2230" s="3"/>
      <c r="Z2230" s="3"/>
      <c r="AA2230" s="3"/>
      <c r="AB2230" s="3"/>
      <c r="AC2230" s="3"/>
      <c r="AD2230" s="3"/>
      <c r="AE2230" s="3"/>
      <c r="AF2230" s="3"/>
      <c r="AG2230" s="3"/>
      <c r="AH2230" s="3"/>
      <c r="AI2230" s="3"/>
      <c r="AJ2230" s="3"/>
      <c r="AK2230" s="3"/>
      <c r="AL2230" s="3"/>
      <c r="AM2230" s="3"/>
      <c r="AN2230" s="3"/>
      <c r="AO2230" s="3"/>
      <c r="AP2230" s="3"/>
      <c r="AQ2230" s="3"/>
      <c r="AR2230" s="3"/>
      <c r="AS2230" s="3"/>
      <c r="AT2230" s="3"/>
      <c r="AU2230" s="3"/>
      <c r="AV2230" s="3"/>
      <c r="AW2230" s="3"/>
      <c r="AX2230" s="3"/>
      <c r="AY2230" s="3"/>
      <c r="AZ2230" s="3"/>
      <c r="BA2230" s="3"/>
      <c r="BB2230" s="3"/>
      <c r="BC2230" s="3"/>
      <c r="BD2230" s="3"/>
    </row>
    <row r="2231" spans="1:56" hidden="1">
      <c r="A2231" s="3"/>
      <c r="B2231" s="3"/>
      <c r="C2231" s="3"/>
      <c r="D2231" s="3"/>
      <c r="E2231" s="3"/>
      <c r="F2231" s="3"/>
      <c r="G2231" s="3"/>
      <c r="H2231" s="3"/>
      <c r="I2231" s="3"/>
      <c r="J2231" s="3"/>
      <c r="K2231" s="3"/>
      <c r="L2231" s="3"/>
      <c r="M2231" s="3"/>
      <c r="N2231" s="3"/>
      <c r="O2231" s="3"/>
      <c r="P2231" s="3"/>
      <c r="Q2231" s="3"/>
      <c r="R2231" s="3"/>
      <c r="S2231" s="3"/>
      <c r="T2231" s="3"/>
      <c r="U2231" s="3"/>
      <c r="V2231" s="3"/>
      <c r="W2231" s="3"/>
      <c r="X2231" s="3"/>
      <c r="Y2231" s="3"/>
      <c r="Z2231" s="3"/>
      <c r="AA2231" s="3"/>
      <c r="AB2231" s="3"/>
      <c r="AC2231" s="3"/>
      <c r="AD2231" s="3"/>
      <c r="AE2231" s="3"/>
      <c r="AF2231" s="3"/>
      <c r="AG2231" s="3"/>
      <c r="AH2231" s="3"/>
      <c r="AI2231" s="3"/>
      <c r="AJ2231" s="3"/>
      <c r="AK2231" s="3"/>
      <c r="AL2231" s="3"/>
      <c r="AM2231" s="3"/>
      <c r="AN2231" s="3"/>
      <c r="AO2231" s="3"/>
      <c r="AP2231" s="3"/>
      <c r="AQ2231" s="3"/>
      <c r="AR2231" s="3"/>
      <c r="AS2231" s="3"/>
      <c r="AT2231" s="3"/>
      <c r="AU2231" s="3"/>
      <c r="AV2231" s="3"/>
      <c r="AW2231" s="3"/>
      <c r="AX2231" s="3"/>
      <c r="AY2231" s="3"/>
      <c r="AZ2231" s="3"/>
      <c r="BA2231" s="3"/>
      <c r="BB2231" s="3"/>
      <c r="BC2231" s="3"/>
      <c r="BD2231" s="3"/>
    </row>
    <row r="2232" spans="1:56" hidden="1">
      <c r="A2232" s="3"/>
      <c r="B2232" s="3"/>
      <c r="C2232" s="3"/>
      <c r="D2232" s="3"/>
      <c r="E2232" s="3"/>
      <c r="F2232" s="3"/>
      <c r="G2232" s="3"/>
      <c r="H2232" s="3"/>
      <c r="I2232" s="3"/>
      <c r="J2232" s="3"/>
      <c r="K2232" s="3"/>
      <c r="L2232" s="3"/>
      <c r="M2232" s="3"/>
      <c r="N2232" s="3"/>
      <c r="O2232" s="3"/>
      <c r="P2232" s="3"/>
      <c r="Q2232" s="3"/>
      <c r="R2232" s="3"/>
      <c r="S2232" s="3"/>
      <c r="T2232" s="3"/>
      <c r="U2232" s="3"/>
      <c r="V2232" s="3"/>
      <c r="W2232" s="3"/>
      <c r="X2232" s="3"/>
      <c r="Y2232" s="3"/>
      <c r="Z2232" s="3"/>
      <c r="AA2232" s="3"/>
      <c r="AB2232" s="3"/>
      <c r="AC2232" s="3"/>
      <c r="AD2232" s="3"/>
      <c r="AE2232" s="3"/>
      <c r="AF2232" s="3"/>
      <c r="AG2232" s="3"/>
      <c r="AH2232" s="3"/>
      <c r="AI2232" s="3"/>
      <c r="AJ2232" s="3"/>
      <c r="AK2232" s="3"/>
      <c r="AL2232" s="3"/>
      <c r="AM2232" s="3"/>
      <c r="AN2232" s="3"/>
      <c r="AO2232" s="3"/>
      <c r="AP2232" s="3"/>
      <c r="AQ2232" s="3"/>
      <c r="AR2232" s="3"/>
      <c r="AS2232" s="3"/>
      <c r="AT2232" s="3"/>
      <c r="AU2232" s="3"/>
      <c r="AV2232" s="3"/>
      <c r="AW2232" s="3"/>
      <c r="AX2232" s="3"/>
      <c r="AY2232" s="3"/>
      <c r="AZ2232" s="3"/>
      <c r="BA2232" s="3"/>
      <c r="BB2232" s="3"/>
      <c r="BC2232" s="3"/>
      <c r="BD2232" s="3"/>
    </row>
    <row r="2233" spans="1:56" hidden="1">
      <c r="A2233" s="3"/>
      <c r="B2233" s="3"/>
      <c r="C2233" s="3"/>
      <c r="D2233" s="3"/>
      <c r="E2233" s="3"/>
      <c r="F2233" s="3"/>
      <c r="G2233" s="3"/>
      <c r="H2233" s="3"/>
      <c r="I2233" s="3"/>
      <c r="J2233" s="3"/>
      <c r="K2233" s="3"/>
      <c r="L2233" s="3"/>
      <c r="M2233" s="3"/>
      <c r="N2233" s="3"/>
      <c r="O2233" s="3"/>
      <c r="P2233" s="3"/>
      <c r="Q2233" s="3"/>
      <c r="R2233" s="3"/>
      <c r="S2233" s="3"/>
      <c r="T2233" s="3"/>
      <c r="U2233" s="3"/>
      <c r="V2233" s="3"/>
      <c r="W2233" s="3"/>
      <c r="X2233" s="3"/>
      <c r="Y2233" s="3"/>
      <c r="Z2233" s="3"/>
      <c r="AA2233" s="3"/>
      <c r="AB2233" s="3"/>
      <c r="AC2233" s="3"/>
      <c r="AD2233" s="3"/>
      <c r="AE2233" s="3"/>
      <c r="AF2233" s="3"/>
      <c r="AG2233" s="3"/>
      <c r="AH2233" s="3"/>
      <c r="AI2233" s="3"/>
      <c r="AJ2233" s="3"/>
      <c r="AK2233" s="3"/>
      <c r="AL2233" s="3"/>
      <c r="AM2233" s="3"/>
      <c r="AN2233" s="3"/>
      <c r="AO2233" s="3"/>
      <c r="AP2233" s="3"/>
      <c r="AQ2233" s="3"/>
      <c r="AR2233" s="3"/>
      <c r="AS2233" s="3"/>
      <c r="AT2233" s="3"/>
      <c r="AU2233" s="3"/>
      <c r="AV2233" s="3"/>
      <c r="AW2233" s="3"/>
      <c r="AX2233" s="3"/>
      <c r="AY2233" s="3"/>
      <c r="AZ2233" s="3"/>
      <c r="BA2233" s="3"/>
      <c r="BB2233" s="3"/>
      <c r="BC2233" s="3"/>
      <c r="BD2233" s="3"/>
    </row>
    <row r="2234" spans="1:56" hidden="1">
      <c r="A2234" s="3"/>
      <c r="B2234" s="3"/>
      <c r="C2234" s="3"/>
      <c r="D2234" s="3"/>
      <c r="E2234" s="3"/>
      <c r="F2234" s="3"/>
      <c r="G2234" s="3"/>
      <c r="H2234" s="3"/>
      <c r="I2234" s="3"/>
      <c r="J2234" s="3"/>
      <c r="K2234" s="3"/>
      <c r="L2234" s="3"/>
      <c r="M2234" s="3"/>
      <c r="N2234" s="3"/>
      <c r="O2234" s="3"/>
      <c r="P2234" s="3"/>
      <c r="Q2234" s="3"/>
      <c r="R2234" s="3"/>
      <c r="S2234" s="3"/>
      <c r="T2234" s="3"/>
      <c r="U2234" s="3"/>
      <c r="V2234" s="3"/>
      <c r="W2234" s="3"/>
      <c r="X2234" s="3"/>
      <c r="Y2234" s="3"/>
      <c r="Z2234" s="3"/>
      <c r="AA2234" s="3"/>
      <c r="AB2234" s="3"/>
      <c r="AC2234" s="3"/>
      <c r="AD2234" s="3"/>
      <c r="AE2234" s="3"/>
      <c r="AF2234" s="3"/>
      <c r="AG2234" s="3"/>
      <c r="AH2234" s="3"/>
      <c r="AI2234" s="3"/>
      <c r="AJ2234" s="3"/>
      <c r="AK2234" s="3"/>
      <c r="AL2234" s="3"/>
      <c r="AM2234" s="3"/>
      <c r="AN2234" s="3"/>
      <c r="AO2234" s="3"/>
      <c r="AP2234" s="3"/>
      <c r="AQ2234" s="3"/>
      <c r="AR2234" s="3"/>
      <c r="AS2234" s="3"/>
      <c r="AT2234" s="3"/>
      <c r="AU2234" s="3"/>
      <c r="AV2234" s="3"/>
      <c r="AW2234" s="3"/>
      <c r="AX2234" s="3"/>
      <c r="AY2234" s="3"/>
      <c r="AZ2234" s="3"/>
      <c r="BA2234" s="3"/>
      <c r="BB2234" s="3"/>
      <c r="BC2234" s="3"/>
      <c r="BD2234" s="3"/>
    </row>
    <row r="2235" spans="1:56" hidden="1">
      <c r="A2235" s="3"/>
      <c r="B2235" s="3"/>
      <c r="C2235" s="3"/>
      <c r="D2235" s="3"/>
      <c r="E2235" s="3"/>
      <c r="F2235" s="3"/>
      <c r="G2235" s="3"/>
      <c r="H2235" s="3"/>
      <c r="I2235" s="3"/>
      <c r="J2235" s="3"/>
      <c r="K2235" s="3"/>
      <c r="L2235" s="3"/>
      <c r="M2235" s="3"/>
      <c r="N2235" s="3"/>
      <c r="O2235" s="3"/>
      <c r="P2235" s="3"/>
      <c r="Q2235" s="3"/>
      <c r="R2235" s="3"/>
      <c r="S2235" s="3"/>
      <c r="T2235" s="3"/>
      <c r="U2235" s="3"/>
      <c r="V2235" s="3"/>
      <c r="W2235" s="3"/>
      <c r="X2235" s="3"/>
      <c r="Y2235" s="3"/>
      <c r="Z2235" s="3"/>
      <c r="AA2235" s="3"/>
      <c r="AB2235" s="3"/>
      <c r="AC2235" s="3"/>
      <c r="AD2235" s="3"/>
      <c r="AE2235" s="3"/>
      <c r="AF2235" s="3"/>
      <c r="AG2235" s="3"/>
      <c r="AH2235" s="3"/>
      <c r="AI2235" s="3"/>
      <c r="AJ2235" s="3"/>
      <c r="AK2235" s="3"/>
      <c r="AL2235" s="3"/>
      <c r="AM2235" s="3"/>
      <c r="AN2235" s="3"/>
      <c r="AO2235" s="3"/>
      <c r="AP2235" s="3"/>
      <c r="AQ2235" s="3"/>
      <c r="AR2235" s="3"/>
      <c r="AS2235" s="3"/>
      <c r="AT2235" s="3"/>
      <c r="AU2235" s="3"/>
      <c r="AV2235" s="3"/>
      <c r="AW2235" s="3"/>
      <c r="AX2235" s="3"/>
      <c r="AY2235" s="3"/>
      <c r="AZ2235" s="3"/>
      <c r="BA2235" s="3"/>
      <c r="BB2235" s="3"/>
      <c r="BC2235" s="3"/>
      <c r="BD2235" s="3"/>
    </row>
    <row r="2236" spans="1:56" hidden="1">
      <c r="A2236" s="3"/>
      <c r="B2236" s="3"/>
      <c r="C2236" s="3"/>
      <c r="D2236" s="3"/>
      <c r="E2236" s="3"/>
      <c r="F2236" s="3"/>
      <c r="G2236" s="3"/>
      <c r="H2236" s="3"/>
      <c r="I2236" s="3"/>
      <c r="J2236" s="3"/>
      <c r="K2236" s="3"/>
      <c r="L2236" s="3"/>
      <c r="M2236" s="3"/>
      <c r="N2236" s="3"/>
      <c r="O2236" s="3"/>
      <c r="P2236" s="3"/>
      <c r="Q2236" s="3"/>
      <c r="R2236" s="3"/>
      <c r="S2236" s="3"/>
      <c r="T2236" s="3"/>
      <c r="U2236" s="3"/>
      <c r="V2236" s="3"/>
      <c r="W2236" s="3"/>
      <c r="X2236" s="3"/>
      <c r="Y2236" s="3"/>
      <c r="Z2236" s="3"/>
      <c r="AA2236" s="3"/>
      <c r="AB2236" s="3"/>
      <c r="AC2236" s="3"/>
      <c r="AD2236" s="3"/>
      <c r="AE2236" s="3"/>
      <c r="AF2236" s="3"/>
      <c r="AG2236" s="3"/>
      <c r="AH2236" s="3"/>
      <c r="AI2236" s="3"/>
      <c r="AJ2236" s="3"/>
      <c r="AK2236" s="3"/>
      <c r="AL2236" s="3"/>
      <c r="AM2236" s="3"/>
      <c r="AN2236" s="3"/>
      <c r="AO2236" s="3"/>
      <c r="AP2236" s="3"/>
      <c r="AQ2236" s="3"/>
      <c r="AR2236" s="3"/>
      <c r="AS2236" s="3"/>
      <c r="AT2236" s="3"/>
      <c r="AU2236" s="3"/>
      <c r="AV2236" s="3"/>
      <c r="AW2236" s="3"/>
      <c r="AX2236" s="3"/>
      <c r="AY2236" s="3"/>
      <c r="AZ2236" s="3"/>
      <c r="BA2236" s="3"/>
      <c r="BB2236" s="3"/>
      <c r="BC2236" s="3"/>
      <c r="BD2236" s="3"/>
    </row>
    <row r="2237" spans="1:56" hidden="1">
      <c r="A2237" s="3"/>
      <c r="B2237" s="3"/>
      <c r="C2237" s="3"/>
      <c r="D2237" s="3"/>
      <c r="E2237" s="3"/>
      <c r="F2237" s="3"/>
      <c r="G2237" s="3"/>
      <c r="H2237" s="3"/>
      <c r="I2237" s="3"/>
      <c r="J2237" s="3"/>
      <c r="K2237" s="3"/>
      <c r="L2237" s="3"/>
      <c r="M2237" s="3"/>
      <c r="N2237" s="3"/>
      <c r="O2237" s="3"/>
      <c r="P2237" s="3"/>
      <c r="Q2237" s="3"/>
      <c r="R2237" s="3"/>
      <c r="S2237" s="3"/>
      <c r="T2237" s="3"/>
      <c r="U2237" s="3"/>
      <c r="V2237" s="3"/>
      <c r="W2237" s="3"/>
      <c r="X2237" s="3"/>
      <c r="Y2237" s="3"/>
      <c r="Z2237" s="3"/>
      <c r="AA2237" s="3"/>
      <c r="AB2237" s="3"/>
      <c r="AC2237" s="3"/>
      <c r="AD2237" s="3"/>
      <c r="AE2237" s="3"/>
      <c r="AF2237" s="3"/>
      <c r="AG2237" s="3"/>
      <c r="AH2237" s="3"/>
      <c r="AI2237" s="3"/>
      <c r="AJ2237" s="3"/>
      <c r="AK2237" s="3"/>
      <c r="AL2237" s="3"/>
      <c r="AM2237" s="3"/>
      <c r="AN2237" s="3"/>
      <c r="AO2237" s="3"/>
      <c r="AP2237" s="3"/>
      <c r="AQ2237" s="3"/>
      <c r="AR2237" s="3"/>
      <c r="AS2237" s="3"/>
      <c r="AT2237" s="3"/>
      <c r="AU2237" s="3"/>
      <c r="AV2237" s="3"/>
      <c r="AW2237" s="3"/>
      <c r="AX2237" s="3"/>
      <c r="AY2237" s="3"/>
      <c r="AZ2237" s="3"/>
      <c r="BA2237" s="3"/>
      <c r="BB2237" s="3"/>
      <c r="BC2237" s="3"/>
      <c r="BD2237" s="3"/>
    </row>
    <row r="2238" spans="1:56" hidden="1">
      <c r="A2238" s="3"/>
      <c r="B2238" s="3"/>
      <c r="C2238" s="3"/>
      <c r="D2238" s="3"/>
      <c r="E2238" s="3"/>
      <c r="F2238" s="3"/>
      <c r="G2238" s="3"/>
      <c r="H2238" s="3"/>
      <c r="I2238" s="3"/>
      <c r="J2238" s="3"/>
      <c r="K2238" s="3"/>
      <c r="L2238" s="3"/>
      <c r="M2238" s="3"/>
      <c r="N2238" s="3"/>
      <c r="O2238" s="3"/>
      <c r="P2238" s="3"/>
      <c r="Q2238" s="3"/>
      <c r="R2238" s="3"/>
      <c r="S2238" s="3"/>
      <c r="T2238" s="3"/>
      <c r="U2238" s="3"/>
      <c r="V2238" s="3"/>
      <c r="W2238" s="3"/>
      <c r="X2238" s="3"/>
      <c r="Y2238" s="3"/>
      <c r="Z2238" s="3"/>
      <c r="AA2238" s="3"/>
      <c r="AB2238" s="3"/>
      <c r="AC2238" s="3"/>
      <c r="AD2238" s="3"/>
      <c r="AE2238" s="3"/>
      <c r="AF2238" s="3"/>
      <c r="AG2238" s="3"/>
      <c r="AH2238" s="3"/>
      <c r="AI2238" s="3"/>
      <c r="AJ2238" s="3"/>
      <c r="AK2238" s="3"/>
      <c r="AL2238" s="3"/>
      <c r="AM2238" s="3"/>
      <c r="AN2238" s="3"/>
      <c r="AO2238" s="3"/>
      <c r="AP2238" s="3"/>
      <c r="AQ2238" s="3"/>
      <c r="AR2238" s="3"/>
      <c r="AS2238" s="3"/>
      <c r="AT2238" s="3"/>
      <c r="AU2238" s="3"/>
      <c r="AV2238" s="3"/>
      <c r="AW2238" s="3"/>
      <c r="AX2238" s="3"/>
      <c r="AY2238" s="3"/>
      <c r="AZ2238" s="3"/>
      <c r="BA2238" s="3"/>
      <c r="BB2238" s="3"/>
      <c r="BC2238" s="3"/>
      <c r="BD2238" s="3"/>
    </row>
    <row r="2239" spans="1:56" hidden="1">
      <c r="A2239" s="3"/>
      <c r="B2239" s="3"/>
      <c r="C2239" s="3"/>
      <c r="D2239" s="3"/>
      <c r="E2239" s="3"/>
      <c r="F2239" s="3"/>
      <c r="G2239" s="3"/>
      <c r="H2239" s="3"/>
      <c r="I2239" s="3"/>
      <c r="J2239" s="3"/>
      <c r="K2239" s="3"/>
      <c r="L2239" s="3"/>
      <c r="M2239" s="3"/>
      <c r="N2239" s="3"/>
      <c r="O2239" s="3"/>
      <c r="P2239" s="3"/>
      <c r="Q2239" s="3"/>
      <c r="R2239" s="3"/>
      <c r="S2239" s="3"/>
      <c r="T2239" s="3"/>
      <c r="U2239" s="3"/>
      <c r="V2239" s="3"/>
      <c r="W2239" s="3"/>
      <c r="X2239" s="3"/>
      <c r="Y2239" s="3"/>
      <c r="Z2239" s="3"/>
      <c r="AA2239" s="3"/>
      <c r="AB2239" s="3"/>
      <c r="AC2239" s="3"/>
      <c r="AD2239" s="3"/>
      <c r="AE2239" s="3"/>
      <c r="AF2239" s="3"/>
      <c r="AG2239" s="3"/>
      <c r="AH2239" s="3"/>
      <c r="AI2239" s="3"/>
      <c r="AJ2239" s="3"/>
      <c r="AK2239" s="3"/>
      <c r="AL2239" s="3"/>
      <c r="AM2239" s="3"/>
      <c r="AN2239" s="3"/>
      <c r="AO2239" s="3"/>
      <c r="AP2239" s="3"/>
      <c r="AQ2239" s="3"/>
      <c r="AR2239" s="3"/>
      <c r="AS2239" s="3"/>
      <c r="AT2239" s="3"/>
      <c r="AU2239" s="3"/>
      <c r="AV2239" s="3"/>
      <c r="AW2239" s="3"/>
      <c r="AX2239" s="3"/>
      <c r="AY2239" s="3"/>
      <c r="AZ2239" s="3"/>
      <c r="BA2239" s="3"/>
      <c r="BB2239" s="3"/>
      <c r="BC2239" s="3"/>
      <c r="BD2239" s="3"/>
    </row>
    <row r="2240" spans="1:56" hidden="1">
      <c r="A2240" s="3"/>
      <c r="B2240" s="3"/>
      <c r="C2240" s="3"/>
      <c r="D2240" s="3"/>
      <c r="E2240" s="3"/>
      <c r="F2240" s="3"/>
      <c r="G2240" s="3"/>
      <c r="H2240" s="3"/>
      <c r="I2240" s="3"/>
      <c r="J2240" s="3"/>
      <c r="K2240" s="3"/>
      <c r="L2240" s="3"/>
      <c r="M2240" s="3"/>
      <c r="N2240" s="3"/>
      <c r="O2240" s="3"/>
      <c r="P2240" s="3"/>
      <c r="Q2240" s="3"/>
      <c r="R2240" s="3"/>
      <c r="S2240" s="3"/>
      <c r="T2240" s="3"/>
      <c r="U2240" s="3"/>
      <c r="V2240" s="3"/>
      <c r="W2240" s="3"/>
      <c r="X2240" s="3"/>
      <c r="Y2240" s="3"/>
      <c r="Z2240" s="3"/>
      <c r="AA2240" s="3"/>
      <c r="AB2240" s="3"/>
      <c r="AC2240" s="3"/>
      <c r="AD2240" s="3"/>
      <c r="AE2240" s="3"/>
      <c r="AF2240" s="3"/>
      <c r="AG2240" s="3"/>
      <c r="AH2240" s="3"/>
      <c r="AI2240" s="3"/>
      <c r="AJ2240" s="3"/>
      <c r="AK2240" s="3"/>
      <c r="AL2240" s="3"/>
      <c r="AM2240" s="3"/>
      <c r="AN2240" s="3"/>
      <c r="AO2240" s="3"/>
      <c r="AP2240" s="3"/>
      <c r="AQ2240" s="3"/>
      <c r="AR2240" s="3"/>
      <c r="AS2240" s="3"/>
      <c r="AT2240" s="3"/>
      <c r="AU2240" s="3"/>
      <c r="AV2240" s="3"/>
      <c r="AW2240" s="3"/>
      <c r="AX2240" s="3"/>
      <c r="AY2240" s="3"/>
      <c r="AZ2240" s="3"/>
      <c r="BA2240" s="3"/>
      <c r="BB2240" s="3"/>
      <c r="BC2240" s="3"/>
      <c r="BD2240" s="3"/>
    </row>
    <row r="2241" spans="1:56" hidden="1">
      <c r="A2241" s="3"/>
      <c r="B2241" s="3"/>
      <c r="C2241" s="3"/>
      <c r="D2241" s="3"/>
      <c r="E2241" s="3"/>
      <c r="F2241" s="3"/>
      <c r="G2241" s="3"/>
      <c r="H2241" s="3"/>
      <c r="I2241" s="3"/>
      <c r="J2241" s="3"/>
      <c r="K2241" s="3"/>
      <c r="L2241" s="3"/>
      <c r="M2241" s="3"/>
      <c r="N2241" s="3"/>
      <c r="O2241" s="3"/>
      <c r="P2241" s="3"/>
      <c r="Q2241" s="3"/>
      <c r="R2241" s="3"/>
      <c r="S2241" s="3"/>
      <c r="T2241" s="3"/>
      <c r="U2241" s="3"/>
      <c r="V2241" s="3"/>
      <c r="W2241" s="3"/>
      <c r="X2241" s="3"/>
      <c r="Y2241" s="3"/>
      <c r="Z2241" s="3"/>
      <c r="AA2241" s="3"/>
      <c r="AB2241" s="3"/>
      <c r="AC2241" s="3"/>
      <c r="AD2241" s="3"/>
      <c r="AE2241" s="3"/>
      <c r="AF2241" s="3"/>
      <c r="AG2241" s="3"/>
      <c r="AH2241" s="3"/>
      <c r="AI2241" s="3"/>
      <c r="AJ2241" s="3"/>
      <c r="AK2241" s="3"/>
      <c r="AL2241" s="3"/>
      <c r="AM2241" s="3"/>
      <c r="AN2241" s="3"/>
      <c r="AO2241" s="3"/>
      <c r="AP2241" s="3"/>
      <c r="AQ2241" s="3"/>
      <c r="AR2241" s="3"/>
      <c r="AS2241" s="3"/>
      <c r="AT2241" s="3"/>
      <c r="AU2241" s="3"/>
      <c r="AV2241" s="3"/>
      <c r="AW2241" s="3"/>
      <c r="AX2241" s="3"/>
      <c r="AY2241" s="3"/>
      <c r="AZ2241" s="3"/>
      <c r="BA2241" s="3"/>
      <c r="BB2241" s="3"/>
      <c r="BC2241" s="3"/>
      <c r="BD2241" s="3"/>
    </row>
    <row r="2242" spans="1:56" hidden="1">
      <c r="A2242" s="3"/>
      <c r="B2242" s="3"/>
      <c r="C2242" s="3"/>
      <c r="D2242" s="3"/>
      <c r="E2242" s="3"/>
      <c r="F2242" s="3"/>
      <c r="G2242" s="3"/>
      <c r="H2242" s="3"/>
      <c r="I2242" s="3"/>
      <c r="J2242" s="3"/>
      <c r="K2242" s="3"/>
      <c r="L2242" s="3"/>
      <c r="M2242" s="3"/>
      <c r="N2242" s="3"/>
      <c r="O2242" s="3"/>
      <c r="P2242" s="3"/>
      <c r="Q2242" s="3"/>
      <c r="R2242" s="3"/>
      <c r="S2242" s="3"/>
      <c r="T2242" s="3"/>
      <c r="U2242" s="3"/>
      <c r="V2242" s="3"/>
      <c r="W2242" s="3"/>
      <c r="X2242" s="3"/>
      <c r="Y2242" s="3"/>
      <c r="Z2242" s="3"/>
      <c r="AA2242" s="3"/>
      <c r="AB2242" s="3"/>
      <c r="AC2242" s="3"/>
      <c r="AD2242" s="3"/>
      <c r="AE2242" s="3"/>
      <c r="AF2242" s="3"/>
      <c r="AG2242" s="3"/>
      <c r="AH2242" s="3"/>
      <c r="AI2242" s="3"/>
      <c r="AJ2242" s="3"/>
      <c r="AK2242" s="3"/>
      <c r="AL2242" s="3"/>
      <c r="AM2242" s="3"/>
      <c r="AN2242" s="3"/>
      <c r="AO2242" s="3"/>
      <c r="AP2242" s="3"/>
      <c r="AQ2242" s="3"/>
      <c r="AR2242" s="3"/>
      <c r="AS2242" s="3"/>
      <c r="AT2242" s="3"/>
      <c r="AU2242" s="3"/>
      <c r="AV2242" s="3"/>
      <c r="AW2242" s="3"/>
      <c r="AX2242" s="3"/>
      <c r="AY2242" s="3"/>
      <c r="AZ2242" s="3"/>
      <c r="BA2242" s="3"/>
      <c r="BB2242" s="3"/>
      <c r="BC2242" s="3"/>
      <c r="BD2242" s="3"/>
    </row>
    <row r="2243" spans="1:56" hidden="1">
      <c r="A2243" s="3"/>
      <c r="B2243" s="3"/>
      <c r="C2243" s="3"/>
      <c r="D2243" s="3"/>
      <c r="E2243" s="3"/>
      <c r="F2243" s="3"/>
      <c r="G2243" s="3"/>
      <c r="H2243" s="3"/>
      <c r="I2243" s="3"/>
      <c r="J2243" s="3"/>
      <c r="K2243" s="3"/>
      <c r="L2243" s="3"/>
      <c r="M2243" s="3"/>
      <c r="N2243" s="3"/>
      <c r="O2243" s="3"/>
      <c r="P2243" s="3"/>
      <c r="Q2243" s="3"/>
      <c r="R2243" s="3"/>
      <c r="S2243" s="3"/>
      <c r="T2243" s="3"/>
      <c r="U2243" s="3"/>
      <c r="V2243" s="3"/>
      <c r="W2243" s="3"/>
      <c r="X2243" s="3"/>
      <c r="Y2243" s="3"/>
      <c r="Z2243" s="3"/>
      <c r="AA2243" s="3"/>
      <c r="AB2243" s="3"/>
      <c r="AC2243" s="3"/>
      <c r="AD2243" s="3"/>
      <c r="AE2243" s="3"/>
      <c r="AF2243" s="3"/>
      <c r="AG2243" s="3"/>
      <c r="AH2243" s="3"/>
      <c r="AI2243" s="3"/>
      <c r="AJ2243" s="3"/>
      <c r="AK2243" s="3"/>
      <c r="AL2243" s="3"/>
      <c r="AM2243" s="3"/>
      <c r="AN2243" s="3"/>
      <c r="AO2243" s="3"/>
      <c r="AP2243" s="3"/>
      <c r="AQ2243" s="3"/>
      <c r="AR2243" s="3"/>
      <c r="AS2243" s="3"/>
      <c r="AT2243" s="3"/>
      <c r="AU2243" s="3"/>
      <c r="AV2243" s="3"/>
      <c r="AW2243" s="3"/>
      <c r="AX2243" s="3"/>
      <c r="AY2243" s="3"/>
      <c r="AZ2243" s="3"/>
      <c r="BA2243" s="3"/>
      <c r="BB2243" s="3"/>
      <c r="BC2243" s="3"/>
      <c r="BD2243" s="3"/>
    </row>
    <row r="2244" spans="1:56" hidden="1">
      <c r="A2244" s="3"/>
      <c r="B2244" s="3"/>
      <c r="C2244" s="3"/>
      <c r="D2244" s="3"/>
      <c r="E2244" s="3"/>
      <c r="F2244" s="3"/>
      <c r="G2244" s="3"/>
      <c r="H2244" s="3"/>
      <c r="I2244" s="3"/>
      <c r="J2244" s="3"/>
      <c r="K2244" s="3"/>
      <c r="L2244" s="3"/>
      <c r="M2244" s="3"/>
      <c r="N2244" s="3"/>
      <c r="O2244" s="3"/>
      <c r="P2244" s="3"/>
      <c r="Q2244" s="3"/>
      <c r="R2244" s="3"/>
      <c r="S2244" s="3"/>
      <c r="T2244" s="3"/>
      <c r="U2244" s="3"/>
      <c r="V2244" s="3"/>
      <c r="W2244" s="3"/>
      <c r="X2244" s="3"/>
      <c r="Y2244" s="3"/>
      <c r="Z2244" s="3"/>
      <c r="AA2244" s="3"/>
      <c r="AB2244" s="3"/>
      <c r="AC2244" s="3"/>
      <c r="AD2244" s="3"/>
      <c r="AE2244" s="3"/>
      <c r="AF2244" s="3"/>
      <c r="AG2244" s="3"/>
      <c r="AH2244" s="3"/>
      <c r="AI2244" s="3"/>
      <c r="AJ2244" s="3"/>
      <c r="AK2244" s="3"/>
      <c r="AL2244" s="3"/>
      <c r="AM2244" s="3"/>
      <c r="AN2244" s="3"/>
      <c r="AO2244" s="3"/>
      <c r="AP2244" s="3"/>
      <c r="AQ2244" s="3"/>
      <c r="AR2244" s="3"/>
      <c r="AS2244" s="3"/>
      <c r="AT2244" s="3"/>
      <c r="AU2244" s="3"/>
      <c r="AV2244" s="3"/>
      <c r="AW2244" s="3"/>
      <c r="AX2244" s="3"/>
      <c r="AY2244" s="3"/>
      <c r="AZ2244" s="3"/>
      <c r="BA2244" s="3"/>
      <c r="BB2244" s="3"/>
      <c r="BC2244" s="3"/>
      <c r="BD2244" s="3"/>
    </row>
    <row r="2245" spans="1:56" hidden="1">
      <c r="A2245" s="3"/>
      <c r="B2245" s="3"/>
      <c r="C2245" s="3"/>
      <c r="D2245" s="3"/>
      <c r="E2245" s="3"/>
      <c r="F2245" s="3"/>
      <c r="G2245" s="3"/>
      <c r="H2245" s="3"/>
      <c r="I2245" s="3"/>
      <c r="J2245" s="3"/>
      <c r="K2245" s="3"/>
      <c r="L2245" s="3"/>
      <c r="M2245" s="3"/>
      <c r="N2245" s="3"/>
      <c r="O2245" s="3"/>
      <c r="P2245" s="3"/>
      <c r="Q2245" s="3"/>
      <c r="R2245" s="3"/>
      <c r="S2245" s="3"/>
      <c r="T2245" s="3"/>
      <c r="U2245" s="3"/>
      <c r="V2245" s="3"/>
      <c r="W2245" s="3"/>
      <c r="X2245" s="3"/>
      <c r="Y2245" s="3"/>
      <c r="Z2245" s="3"/>
      <c r="AA2245" s="3"/>
      <c r="AB2245" s="3"/>
      <c r="AC2245" s="3"/>
      <c r="AD2245" s="3"/>
      <c r="AE2245" s="3"/>
      <c r="AF2245" s="3"/>
      <c r="AG2245" s="3"/>
      <c r="AH2245" s="3"/>
      <c r="AI2245" s="3"/>
      <c r="AJ2245" s="3"/>
      <c r="AK2245" s="3"/>
      <c r="AL2245" s="3"/>
      <c r="AM2245" s="3"/>
      <c r="AN2245" s="3"/>
      <c r="AO2245" s="3"/>
      <c r="AP2245" s="3"/>
      <c r="AQ2245" s="3"/>
      <c r="AR2245" s="3"/>
      <c r="AS2245" s="3"/>
      <c r="AT2245" s="3"/>
      <c r="AU2245" s="3"/>
      <c r="AV2245" s="3"/>
      <c r="AW2245" s="3"/>
      <c r="AX2245" s="3"/>
      <c r="AY2245" s="3"/>
      <c r="AZ2245" s="3"/>
      <c r="BA2245" s="3"/>
      <c r="BB2245" s="3"/>
      <c r="BC2245" s="3"/>
      <c r="BD2245" s="3"/>
    </row>
    <row r="2246" spans="1:56" hidden="1">
      <c r="A2246" s="3"/>
      <c r="B2246" s="3"/>
      <c r="C2246" s="3"/>
      <c r="D2246" s="3"/>
      <c r="E2246" s="3"/>
      <c r="F2246" s="3"/>
      <c r="G2246" s="3"/>
      <c r="H2246" s="3"/>
      <c r="I2246" s="3"/>
      <c r="J2246" s="3"/>
      <c r="K2246" s="3"/>
      <c r="L2246" s="3"/>
      <c r="M2246" s="3"/>
      <c r="N2246" s="3"/>
      <c r="O2246" s="3"/>
      <c r="P2246" s="3"/>
      <c r="Q2246" s="3"/>
      <c r="R2246" s="3"/>
      <c r="S2246" s="3"/>
      <c r="T2246" s="3"/>
      <c r="U2246" s="3"/>
      <c r="V2246" s="3"/>
      <c r="W2246" s="3"/>
      <c r="X2246" s="3"/>
      <c r="Y2246" s="3"/>
      <c r="Z2246" s="3"/>
      <c r="AA2246" s="3"/>
      <c r="AB2246" s="3"/>
      <c r="AC2246" s="3"/>
      <c r="AD2246" s="3"/>
      <c r="AE2246" s="3"/>
      <c r="AF2246" s="3"/>
      <c r="AG2246" s="3"/>
      <c r="AH2246" s="3"/>
      <c r="AI2246" s="3"/>
      <c r="AJ2246" s="3"/>
      <c r="AK2246" s="3"/>
      <c r="AL2246" s="3"/>
      <c r="AM2246" s="3"/>
      <c r="AN2246" s="3"/>
      <c r="AO2246" s="3"/>
      <c r="AP2246" s="3"/>
      <c r="AQ2246" s="3"/>
      <c r="AR2246" s="3"/>
      <c r="AS2246" s="3"/>
      <c r="AT2246" s="3"/>
      <c r="AU2246" s="3"/>
      <c r="AV2246" s="3"/>
      <c r="AW2246" s="3"/>
      <c r="AX2246" s="3"/>
      <c r="AY2246" s="3"/>
      <c r="AZ2246" s="3"/>
      <c r="BA2246" s="3"/>
      <c r="BB2246" s="3"/>
      <c r="BC2246" s="3"/>
      <c r="BD2246" s="3"/>
    </row>
    <row r="2247" spans="1:56" hidden="1">
      <c r="A2247" s="3"/>
      <c r="B2247" s="3"/>
      <c r="C2247" s="3"/>
      <c r="D2247" s="3"/>
      <c r="E2247" s="3"/>
      <c r="F2247" s="3"/>
      <c r="G2247" s="3"/>
      <c r="H2247" s="3"/>
      <c r="I2247" s="3"/>
      <c r="J2247" s="3"/>
      <c r="K2247" s="3"/>
      <c r="L2247" s="3"/>
      <c r="M2247" s="3"/>
      <c r="N2247" s="3"/>
      <c r="O2247" s="3"/>
      <c r="P2247" s="3"/>
      <c r="Q2247" s="3"/>
      <c r="R2247" s="3"/>
      <c r="S2247" s="3"/>
      <c r="T2247" s="3"/>
      <c r="U2247" s="3"/>
      <c r="V2247" s="3"/>
      <c r="W2247" s="3"/>
      <c r="X2247" s="3"/>
      <c r="Y2247" s="3"/>
      <c r="Z2247" s="3"/>
      <c r="AA2247" s="3"/>
      <c r="AB2247" s="3"/>
      <c r="AC2247" s="3"/>
      <c r="AD2247" s="3"/>
      <c r="AE2247" s="3"/>
      <c r="AF2247" s="3"/>
      <c r="AG2247" s="3"/>
      <c r="AH2247" s="3"/>
      <c r="AI2247" s="3"/>
      <c r="AJ2247" s="3"/>
      <c r="AK2247" s="3"/>
      <c r="AL2247" s="3"/>
      <c r="AM2247" s="3"/>
      <c r="AN2247" s="3"/>
      <c r="AO2247" s="3"/>
      <c r="AP2247" s="3"/>
      <c r="AQ2247" s="3"/>
      <c r="AR2247" s="3"/>
      <c r="AS2247" s="3"/>
      <c r="AT2247" s="3"/>
      <c r="AU2247" s="3"/>
      <c r="AV2247" s="3"/>
      <c r="AW2247" s="3"/>
      <c r="AX2247" s="3"/>
      <c r="AY2247" s="3"/>
      <c r="AZ2247" s="3"/>
      <c r="BA2247" s="3"/>
      <c r="BB2247" s="3"/>
      <c r="BC2247" s="3"/>
      <c r="BD2247" s="3"/>
    </row>
    <row r="2248" spans="1:56" hidden="1">
      <c r="A2248" s="3"/>
      <c r="B2248" s="3"/>
      <c r="C2248" s="3"/>
      <c r="D2248" s="3"/>
      <c r="E2248" s="3"/>
      <c r="F2248" s="3"/>
      <c r="G2248" s="3"/>
      <c r="H2248" s="3"/>
      <c r="I2248" s="3"/>
      <c r="J2248" s="3"/>
      <c r="K2248" s="3"/>
      <c r="L2248" s="3"/>
      <c r="M2248" s="3"/>
      <c r="N2248" s="3"/>
      <c r="O2248" s="3"/>
      <c r="P2248" s="3"/>
      <c r="Q2248" s="3"/>
      <c r="R2248" s="3"/>
      <c r="S2248" s="3"/>
      <c r="T2248" s="3"/>
      <c r="U2248" s="3"/>
      <c r="V2248" s="3"/>
      <c r="W2248" s="3"/>
      <c r="X2248" s="3"/>
      <c r="Y2248" s="3"/>
      <c r="Z2248" s="3"/>
      <c r="AA2248" s="3"/>
      <c r="AB2248" s="3"/>
      <c r="AC2248" s="3"/>
      <c r="AD2248" s="3"/>
      <c r="AE2248" s="3"/>
      <c r="AF2248" s="3"/>
      <c r="AG2248" s="3"/>
      <c r="AH2248" s="3"/>
      <c r="AI2248" s="3"/>
      <c r="AJ2248" s="3"/>
      <c r="AK2248" s="3"/>
      <c r="AL2248" s="3"/>
      <c r="AM2248" s="3"/>
      <c r="AN2248" s="3"/>
      <c r="AO2248" s="3"/>
      <c r="AP2248" s="3"/>
      <c r="AQ2248" s="3"/>
      <c r="AR2248" s="3"/>
      <c r="AS2248" s="3"/>
      <c r="AT2248" s="3"/>
      <c r="AU2248" s="3"/>
      <c r="AV2248" s="3"/>
      <c r="AW2248" s="3"/>
      <c r="AX2248" s="3"/>
      <c r="AY2248" s="3"/>
      <c r="AZ2248" s="3"/>
      <c r="BA2248" s="3"/>
      <c r="BB2248" s="3"/>
      <c r="BC2248" s="3"/>
      <c r="BD2248" s="3"/>
    </row>
    <row r="2249" spans="1:56" hidden="1">
      <c r="A2249" s="3"/>
      <c r="B2249" s="3"/>
      <c r="C2249" s="3"/>
      <c r="D2249" s="3"/>
      <c r="E2249" s="3"/>
      <c r="F2249" s="3"/>
      <c r="G2249" s="3"/>
      <c r="H2249" s="3"/>
      <c r="I2249" s="3"/>
      <c r="J2249" s="3"/>
      <c r="K2249" s="3"/>
      <c r="L2249" s="3"/>
      <c r="M2249" s="3"/>
      <c r="N2249" s="3"/>
      <c r="O2249" s="3"/>
      <c r="P2249" s="3"/>
      <c r="Q2249" s="3"/>
      <c r="R2249" s="3"/>
      <c r="S2249" s="3"/>
      <c r="T2249" s="3"/>
      <c r="U2249" s="3"/>
      <c r="V2249" s="3"/>
      <c r="W2249" s="3"/>
      <c r="X2249" s="3"/>
      <c r="Y2249" s="3"/>
      <c r="Z2249" s="3"/>
      <c r="AA2249" s="3"/>
      <c r="AB2249" s="3"/>
      <c r="AC2249" s="3"/>
      <c r="AD2249" s="3"/>
      <c r="AE2249" s="3"/>
      <c r="AF2249" s="3"/>
      <c r="AG2249" s="3"/>
      <c r="AH2249" s="3"/>
      <c r="AI2249" s="3"/>
      <c r="AJ2249" s="3"/>
      <c r="AK2249" s="3"/>
      <c r="AL2249" s="3"/>
      <c r="AM2249" s="3"/>
      <c r="AN2249" s="3"/>
      <c r="AO2249" s="3"/>
      <c r="AP2249" s="3"/>
      <c r="AQ2249" s="3"/>
      <c r="AR2249" s="3"/>
      <c r="AS2249" s="3"/>
      <c r="AT2249" s="3"/>
      <c r="AU2249" s="3"/>
      <c r="AV2249" s="3"/>
      <c r="AW2249" s="3"/>
      <c r="AX2249" s="3"/>
      <c r="AY2249" s="3"/>
      <c r="AZ2249" s="3"/>
      <c r="BA2249" s="3"/>
      <c r="BB2249" s="3"/>
      <c r="BC2249" s="3"/>
      <c r="BD2249" s="3"/>
    </row>
    <row r="2250" spans="1:56" hidden="1">
      <c r="A2250" s="3"/>
      <c r="B2250" s="3"/>
      <c r="C2250" s="3"/>
      <c r="D2250" s="3"/>
      <c r="E2250" s="3"/>
      <c r="F2250" s="3"/>
      <c r="G2250" s="3"/>
      <c r="H2250" s="3"/>
      <c r="I2250" s="3"/>
      <c r="J2250" s="3"/>
      <c r="K2250" s="3"/>
      <c r="L2250" s="3"/>
      <c r="M2250" s="3"/>
      <c r="N2250" s="3"/>
      <c r="O2250" s="3"/>
      <c r="P2250" s="3"/>
      <c r="Q2250" s="3"/>
      <c r="R2250" s="3"/>
      <c r="S2250" s="3"/>
      <c r="T2250" s="3"/>
      <c r="U2250" s="3"/>
      <c r="V2250" s="3"/>
      <c r="W2250" s="3"/>
      <c r="X2250" s="3"/>
      <c r="Y2250" s="3"/>
      <c r="Z2250" s="3"/>
      <c r="AA2250" s="3"/>
      <c r="AB2250" s="3"/>
      <c r="AC2250" s="3"/>
      <c r="AD2250" s="3"/>
      <c r="AE2250" s="3"/>
      <c r="AF2250" s="3"/>
      <c r="AG2250" s="3"/>
      <c r="AH2250" s="3"/>
      <c r="AI2250" s="3"/>
      <c r="AJ2250" s="3"/>
      <c r="AK2250" s="3"/>
      <c r="AL2250" s="3"/>
      <c r="AM2250" s="3"/>
      <c r="AN2250" s="3"/>
      <c r="AO2250" s="3"/>
      <c r="AP2250" s="3"/>
      <c r="AQ2250" s="3"/>
      <c r="AR2250" s="3"/>
      <c r="AS2250" s="3"/>
      <c r="AT2250" s="3"/>
      <c r="AU2250" s="3"/>
      <c r="AV2250" s="3"/>
      <c r="AW2250" s="3"/>
      <c r="AX2250" s="3"/>
      <c r="AY2250" s="3"/>
      <c r="AZ2250" s="3"/>
      <c r="BA2250" s="3"/>
      <c r="BB2250" s="3"/>
      <c r="BC2250" s="3"/>
      <c r="BD2250" s="3"/>
    </row>
    <row r="2251" spans="1:56" hidden="1">
      <c r="A2251" s="3"/>
      <c r="B2251" s="3"/>
      <c r="C2251" s="3"/>
      <c r="D2251" s="3"/>
      <c r="E2251" s="3"/>
      <c r="F2251" s="3"/>
      <c r="G2251" s="3"/>
      <c r="H2251" s="3"/>
      <c r="I2251" s="3"/>
      <c r="J2251" s="3"/>
      <c r="K2251" s="3"/>
      <c r="L2251" s="3"/>
      <c r="M2251" s="3"/>
      <c r="N2251" s="3"/>
      <c r="O2251" s="3"/>
      <c r="P2251" s="3"/>
      <c r="Q2251" s="3"/>
      <c r="R2251" s="3"/>
      <c r="S2251" s="3"/>
      <c r="T2251" s="3"/>
      <c r="U2251" s="3"/>
      <c r="V2251" s="3"/>
      <c r="W2251" s="3"/>
      <c r="X2251" s="3"/>
      <c r="Y2251" s="3"/>
      <c r="Z2251" s="3"/>
      <c r="AA2251" s="3"/>
      <c r="AB2251" s="3"/>
      <c r="AC2251" s="3"/>
      <c r="AD2251" s="3"/>
      <c r="AE2251" s="3"/>
      <c r="AF2251" s="3"/>
      <c r="AG2251" s="3"/>
      <c r="AH2251" s="3"/>
      <c r="AI2251" s="3"/>
      <c r="AJ2251" s="3"/>
      <c r="AK2251" s="3"/>
      <c r="AL2251" s="3"/>
      <c r="AM2251" s="3"/>
      <c r="AN2251" s="3"/>
      <c r="AO2251" s="3"/>
      <c r="AP2251" s="3"/>
      <c r="AQ2251" s="3"/>
      <c r="AR2251" s="3"/>
      <c r="AS2251" s="3"/>
      <c r="AT2251" s="3"/>
      <c r="AU2251" s="3"/>
      <c r="AV2251" s="3"/>
      <c r="AW2251" s="3"/>
      <c r="AX2251" s="3"/>
      <c r="AY2251" s="3"/>
      <c r="AZ2251" s="3"/>
      <c r="BA2251" s="3"/>
      <c r="BB2251" s="3"/>
      <c r="BC2251" s="3"/>
      <c r="BD2251" s="3"/>
    </row>
    <row r="2252" spans="1:56" hidden="1">
      <c r="A2252" s="3"/>
      <c r="B2252" s="3"/>
      <c r="C2252" s="3"/>
      <c r="D2252" s="3"/>
      <c r="E2252" s="3"/>
      <c r="F2252" s="3"/>
      <c r="G2252" s="3"/>
      <c r="H2252" s="3"/>
      <c r="I2252" s="3"/>
      <c r="J2252" s="3"/>
      <c r="K2252" s="3"/>
      <c r="L2252" s="3"/>
      <c r="M2252" s="3"/>
      <c r="N2252" s="3"/>
      <c r="O2252" s="3"/>
      <c r="P2252" s="3"/>
      <c r="Q2252" s="3"/>
      <c r="R2252" s="3"/>
      <c r="S2252" s="3"/>
      <c r="T2252" s="3"/>
      <c r="U2252" s="3"/>
      <c r="V2252" s="3"/>
      <c r="W2252" s="3"/>
      <c r="X2252" s="3"/>
      <c r="Y2252" s="3"/>
      <c r="Z2252" s="3"/>
      <c r="AA2252" s="3"/>
      <c r="AB2252" s="3"/>
      <c r="AC2252" s="3"/>
      <c r="AD2252" s="3"/>
      <c r="AE2252" s="3"/>
      <c r="AF2252" s="3"/>
      <c r="AG2252" s="3"/>
      <c r="AH2252" s="3"/>
      <c r="AI2252" s="3"/>
      <c r="AJ2252" s="3"/>
      <c r="AK2252" s="3"/>
      <c r="AL2252" s="3"/>
      <c r="AM2252" s="3"/>
      <c r="AN2252" s="3"/>
      <c r="AO2252" s="3"/>
      <c r="AP2252" s="3"/>
      <c r="AQ2252" s="3"/>
      <c r="AR2252" s="3"/>
      <c r="AS2252" s="3"/>
      <c r="AT2252" s="3"/>
      <c r="AU2252" s="3"/>
      <c r="AV2252" s="3"/>
      <c r="AW2252" s="3"/>
      <c r="AX2252" s="3"/>
      <c r="AY2252" s="3"/>
      <c r="AZ2252" s="3"/>
      <c r="BA2252" s="3"/>
      <c r="BB2252" s="3"/>
      <c r="BC2252" s="3"/>
      <c r="BD2252" s="3"/>
    </row>
    <row r="2253" spans="1:56" hidden="1">
      <c r="A2253" s="3"/>
      <c r="B2253" s="3"/>
      <c r="C2253" s="3"/>
      <c r="D2253" s="3"/>
      <c r="E2253" s="3"/>
      <c r="F2253" s="3"/>
      <c r="G2253" s="3"/>
      <c r="H2253" s="3"/>
      <c r="I2253" s="3"/>
      <c r="J2253" s="3"/>
      <c r="K2253" s="3"/>
      <c r="L2253" s="3"/>
      <c r="M2253" s="3"/>
      <c r="N2253" s="3"/>
      <c r="O2253" s="3"/>
      <c r="P2253" s="3"/>
      <c r="Q2253" s="3"/>
      <c r="R2253" s="3"/>
      <c r="S2253" s="3"/>
      <c r="T2253" s="3"/>
      <c r="U2253" s="3"/>
      <c r="V2253" s="3"/>
      <c r="W2253" s="3"/>
      <c r="X2253" s="3"/>
      <c r="Y2253" s="3"/>
      <c r="Z2253" s="3"/>
      <c r="AA2253" s="3"/>
      <c r="AB2253" s="3"/>
      <c r="AC2253" s="3"/>
      <c r="AD2253" s="3"/>
      <c r="AE2253" s="3"/>
      <c r="AF2253" s="3"/>
      <c r="AG2253" s="3"/>
      <c r="AH2253" s="3"/>
      <c r="AI2253" s="3"/>
      <c r="AJ2253" s="3"/>
      <c r="AK2253" s="3"/>
      <c r="AL2253" s="3"/>
      <c r="AM2253" s="3"/>
      <c r="AN2253" s="3"/>
      <c r="AO2253" s="3"/>
      <c r="AP2253" s="3"/>
      <c r="AQ2253" s="3"/>
      <c r="AR2253" s="3"/>
      <c r="AS2253" s="3"/>
      <c r="AT2253" s="3"/>
      <c r="AU2253" s="3"/>
      <c r="AV2253" s="3"/>
      <c r="AW2253" s="3"/>
      <c r="AX2253" s="3"/>
      <c r="AY2253" s="3"/>
      <c r="AZ2253" s="3"/>
      <c r="BA2253" s="3"/>
      <c r="BB2253" s="3"/>
      <c r="BC2253" s="3"/>
      <c r="BD2253" s="3"/>
    </row>
    <row r="2254" spans="1:56" hidden="1">
      <c r="A2254" s="3"/>
      <c r="B2254" s="3"/>
      <c r="C2254" s="3"/>
      <c r="D2254" s="3"/>
      <c r="E2254" s="3"/>
      <c r="F2254" s="3"/>
      <c r="G2254" s="3"/>
      <c r="H2254" s="3"/>
      <c r="I2254" s="3"/>
      <c r="J2254" s="3"/>
      <c r="K2254" s="3"/>
      <c r="L2254" s="3"/>
      <c r="M2254" s="3"/>
      <c r="N2254" s="3"/>
      <c r="O2254" s="3"/>
      <c r="P2254" s="3"/>
      <c r="Q2254" s="3"/>
      <c r="R2254" s="3"/>
      <c r="S2254" s="3"/>
      <c r="T2254" s="3"/>
      <c r="U2254" s="3"/>
      <c r="V2254" s="3"/>
      <c r="W2254" s="3"/>
      <c r="X2254" s="3"/>
      <c r="Y2254" s="3"/>
      <c r="Z2254" s="3"/>
      <c r="AA2254" s="3"/>
      <c r="AB2254" s="3"/>
      <c r="AC2254" s="3"/>
      <c r="AD2254" s="3"/>
      <c r="AE2254" s="3"/>
      <c r="AF2254" s="3"/>
      <c r="AG2254" s="3"/>
      <c r="AH2254" s="3"/>
      <c r="AI2254" s="3"/>
      <c r="AJ2254" s="3"/>
      <c r="AK2254" s="3"/>
      <c r="AL2254" s="3"/>
      <c r="AM2254" s="3"/>
      <c r="AN2254" s="3"/>
      <c r="AO2254" s="3"/>
      <c r="AP2254" s="3"/>
      <c r="AQ2254" s="3"/>
      <c r="AR2254" s="3"/>
      <c r="AS2254" s="3"/>
      <c r="AT2254" s="3"/>
      <c r="AU2254" s="3"/>
      <c r="AV2254" s="3"/>
      <c r="AW2254" s="3"/>
      <c r="AX2254" s="3"/>
      <c r="AY2254" s="3"/>
      <c r="AZ2254" s="3"/>
      <c r="BA2254" s="3"/>
      <c r="BB2254" s="3"/>
      <c r="BC2254" s="3"/>
      <c r="BD2254" s="3"/>
    </row>
    <row r="2255" spans="1:56" hidden="1">
      <c r="A2255" s="3"/>
      <c r="B2255" s="3"/>
      <c r="C2255" s="3"/>
      <c r="D2255" s="3"/>
      <c r="E2255" s="3"/>
      <c r="F2255" s="3"/>
      <c r="G2255" s="3"/>
      <c r="H2255" s="3"/>
      <c r="I2255" s="3"/>
      <c r="J2255" s="3"/>
      <c r="K2255" s="3"/>
      <c r="L2255" s="3"/>
      <c r="M2255" s="3"/>
      <c r="N2255" s="3"/>
      <c r="O2255" s="3"/>
      <c r="P2255" s="3"/>
      <c r="Q2255" s="3"/>
      <c r="R2255" s="3"/>
      <c r="S2255" s="3"/>
      <c r="T2255" s="3"/>
      <c r="U2255" s="3"/>
      <c r="V2255" s="3"/>
      <c r="W2255" s="3"/>
      <c r="X2255" s="3"/>
      <c r="Y2255" s="3"/>
      <c r="Z2255" s="3"/>
      <c r="AA2255" s="3"/>
      <c r="AB2255" s="3"/>
      <c r="AC2255" s="3"/>
      <c r="AD2255" s="3"/>
      <c r="AE2255" s="3"/>
      <c r="AF2255" s="3"/>
      <c r="AG2255" s="3"/>
      <c r="AH2255" s="3"/>
      <c r="AI2255" s="3"/>
      <c r="AJ2255" s="3"/>
      <c r="AK2255" s="3"/>
      <c r="AL2255" s="3"/>
      <c r="AM2255" s="3"/>
      <c r="AN2255" s="3"/>
      <c r="AO2255" s="3"/>
      <c r="AP2255" s="3"/>
      <c r="AQ2255" s="3"/>
      <c r="AR2255" s="3"/>
      <c r="AS2255" s="3"/>
      <c r="AT2255" s="3"/>
      <c r="AU2255" s="3"/>
      <c r="AV2255" s="3"/>
      <c r="AW2255" s="3"/>
      <c r="AX2255" s="3"/>
      <c r="AY2255" s="3"/>
      <c r="AZ2255" s="3"/>
      <c r="BA2255" s="3"/>
      <c r="BB2255" s="3"/>
      <c r="BC2255" s="3"/>
      <c r="BD2255" s="3"/>
    </row>
    <row r="2256" spans="1:56" hidden="1">
      <c r="A2256" s="3"/>
      <c r="B2256" s="3"/>
      <c r="C2256" s="3"/>
      <c r="D2256" s="3"/>
      <c r="E2256" s="3"/>
      <c r="F2256" s="3"/>
      <c r="G2256" s="3"/>
      <c r="H2256" s="3"/>
      <c r="I2256" s="3"/>
      <c r="J2256" s="3"/>
      <c r="K2256" s="3"/>
      <c r="L2256" s="3"/>
      <c r="M2256" s="3"/>
      <c r="N2256" s="3"/>
      <c r="O2256" s="3"/>
      <c r="P2256" s="3"/>
      <c r="Q2256" s="3"/>
      <c r="R2256" s="3"/>
      <c r="S2256" s="3"/>
      <c r="T2256" s="3"/>
      <c r="U2256" s="3"/>
      <c r="V2256" s="3"/>
      <c r="W2256" s="3"/>
      <c r="X2256" s="3"/>
      <c r="Y2256" s="3"/>
      <c r="Z2256" s="3"/>
      <c r="AA2256" s="3"/>
      <c r="AB2256" s="3"/>
      <c r="AC2256" s="3"/>
      <c r="AD2256" s="3"/>
      <c r="AE2256" s="3"/>
      <c r="AF2256" s="3"/>
      <c r="AG2256" s="3"/>
      <c r="AH2256" s="3"/>
      <c r="AI2256" s="3"/>
      <c r="AJ2256" s="3"/>
      <c r="AK2256" s="3"/>
      <c r="AL2256" s="3"/>
      <c r="AM2256" s="3"/>
      <c r="AN2256" s="3"/>
      <c r="AO2256" s="3"/>
      <c r="AP2256" s="3"/>
      <c r="AQ2256" s="3"/>
      <c r="AR2256" s="3"/>
      <c r="AS2256" s="3"/>
      <c r="AT2256" s="3"/>
      <c r="AU2256" s="3"/>
      <c r="AV2256" s="3"/>
      <c r="AW2256" s="3"/>
      <c r="AX2256" s="3"/>
      <c r="AY2256" s="3"/>
      <c r="AZ2256" s="3"/>
      <c r="BA2256" s="3"/>
      <c r="BB2256" s="3"/>
      <c r="BC2256" s="3"/>
      <c r="BD2256" s="3"/>
    </row>
    <row r="2257" spans="1:56" hidden="1">
      <c r="A2257" s="3"/>
      <c r="B2257" s="3"/>
      <c r="C2257" s="3"/>
      <c r="D2257" s="3"/>
      <c r="E2257" s="3"/>
      <c r="F2257" s="3"/>
      <c r="G2257" s="3"/>
      <c r="H2257" s="3"/>
      <c r="I2257" s="3"/>
      <c r="J2257" s="3"/>
      <c r="K2257" s="3"/>
      <c r="L2257" s="3"/>
      <c r="M2257" s="3"/>
      <c r="N2257" s="3"/>
      <c r="O2257" s="3"/>
      <c r="P2257" s="3"/>
      <c r="Q2257" s="3"/>
      <c r="R2257" s="3"/>
      <c r="S2257" s="3"/>
      <c r="T2257" s="3"/>
      <c r="U2257" s="3"/>
      <c r="V2257" s="3"/>
      <c r="W2257" s="3"/>
      <c r="X2257" s="3"/>
      <c r="Y2257" s="3"/>
      <c r="Z2257" s="3"/>
      <c r="AA2257" s="3"/>
      <c r="AB2257" s="3"/>
      <c r="AC2257" s="3"/>
      <c r="AD2257" s="3"/>
      <c r="AE2257" s="3"/>
      <c r="AF2257" s="3"/>
      <c r="AG2257" s="3"/>
      <c r="AH2257" s="3"/>
      <c r="AI2257" s="3"/>
      <c r="AJ2257" s="3"/>
      <c r="AK2257" s="3"/>
      <c r="AL2257" s="3"/>
      <c r="AM2257" s="3"/>
      <c r="AN2257" s="3"/>
      <c r="AO2257" s="3"/>
      <c r="AP2257" s="3"/>
      <c r="AQ2257" s="3"/>
      <c r="AR2257" s="3"/>
      <c r="AS2257" s="3"/>
      <c r="AT2257" s="3"/>
      <c r="AU2257" s="3"/>
      <c r="AV2257" s="3"/>
      <c r="AW2257" s="3"/>
      <c r="AX2257" s="3"/>
      <c r="AY2257" s="3"/>
      <c r="AZ2257" s="3"/>
      <c r="BA2257" s="3"/>
      <c r="BB2257" s="3"/>
      <c r="BC2257" s="3"/>
      <c r="BD2257" s="3"/>
    </row>
    <row r="2258" spans="1:56" hidden="1">
      <c r="A2258" s="3"/>
      <c r="B2258" s="3"/>
      <c r="C2258" s="3"/>
      <c r="D2258" s="3"/>
      <c r="E2258" s="3"/>
      <c r="F2258" s="3"/>
      <c r="G2258" s="3"/>
      <c r="H2258" s="3"/>
      <c r="I2258" s="3"/>
      <c r="J2258" s="3"/>
      <c r="K2258" s="3"/>
      <c r="L2258" s="3"/>
      <c r="M2258" s="3"/>
      <c r="N2258" s="3"/>
      <c r="O2258" s="3"/>
      <c r="P2258" s="3"/>
      <c r="Q2258" s="3"/>
      <c r="R2258" s="3"/>
      <c r="S2258" s="3"/>
      <c r="T2258" s="3"/>
      <c r="U2258" s="3"/>
      <c r="V2258" s="3"/>
      <c r="W2258" s="3"/>
      <c r="X2258" s="3"/>
      <c r="Y2258" s="3"/>
      <c r="Z2258" s="3"/>
      <c r="AA2258" s="3"/>
      <c r="AB2258" s="3"/>
      <c r="AC2258" s="3"/>
      <c r="AD2258" s="3"/>
      <c r="AE2258" s="3"/>
      <c r="AF2258" s="3"/>
      <c r="AG2258" s="3"/>
      <c r="AH2258" s="3"/>
      <c r="AI2258" s="3"/>
      <c r="AJ2258" s="3"/>
      <c r="AK2258" s="3"/>
      <c r="AL2258" s="3"/>
      <c r="AM2258" s="3"/>
      <c r="AN2258" s="3"/>
      <c r="AO2258" s="3"/>
      <c r="AP2258" s="3"/>
      <c r="AQ2258" s="3"/>
      <c r="AR2258" s="3"/>
      <c r="AS2258" s="3"/>
      <c r="AT2258" s="3"/>
      <c r="AU2258" s="3"/>
      <c r="AV2258" s="3"/>
      <c r="AW2258" s="3"/>
      <c r="AX2258" s="3"/>
      <c r="AY2258" s="3"/>
      <c r="AZ2258" s="3"/>
      <c r="BA2258" s="3"/>
      <c r="BB2258" s="3"/>
      <c r="BC2258" s="3"/>
      <c r="BD2258" s="3"/>
    </row>
    <row r="2259" spans="1:56" hidden="1">
      <c r="A2259" s="3"/>
      <c r="B2259" s="3"/>
      <c r="C2259" s="3"/>
      <c r="D2259" s="3"/>
      <c r="E2259" s="3"/>
      <c r="F2259" s="3"/>
      <c r="G2259" s="3"/>
      <c r="H2259" s="3"/>
      <c r="I2259" s="3"/>
      <c r="J2259" s="3"/>
      <c r="K2259" s="3"/>
      <c r="L2259" s="3"/>
      <c r="M2259" s="3"/>
      <c r="N2259" s="3"/>
      <c r="O2259" s="3"/>
      <c r="P2259" s="3"/>
      <c r="Q2259" s="3"/>
      <c r="R2259" s="3"/>
      <c r="S2259" s="3"/>
      <c r="T2259" s="3"/>
      <c r="U2259" s="3"/>
      <c r="V2259" s="3"/>
      <c r="W2259" s="3"/>
      <c r="X2259" s="3"/>
      <c r="Y2259" s="3"/>
      <c r="Z2259" s="3"/>
      <c r="AA2259" s="3"/>
      <c r="AB2259" s="3"/>
      <c r="AC2259" s="3"/>
      <c r="AD2259" s="3"/>
      <c r="AE2259" s="3"/>
      <c r="AF2259" s="3"/>
      <c r="AG2259" s="3"/>
      <c r="AH2259" s="3"/>
      <c r="AI2259" s="3"/>
      <c r="AJ2259" s="3"/>
      <c r="AK2259" s="3"/>
      <c r="AL2259" s="3"/>
      <c r="AM2259" s="3"/>
      <c r="AN2259" s="3"/>
      <c r="AO2259" s="3"/>
      <c r="AP2259" s="3"/>
      <c r="AQ2259" s="3"/>
      <c r="AR2259" s="3"/>
      <c r="AS2259" s="3"/>
      <c r="AT2259" s="3"/>
      <c r="AU2259" s="3"/>
      <c r="AV2259" s="3"/>
      <c r="AW2259" s="3"/>
      <c r="AX2259" s="3"/>
      <c r="AY2259" s="3"/>
      <c r="AZ2259" s="3"/>
      <c r="BA2259" s="3"/>
      <c r="BB2259" s="3"/>
      <c r="BC2259" s="3"/>
      <c r="BD2259" s="3"/>
    </row>
    <row r="2260" spans="1:56" hidden="1">
      <c r="A2260" s="3"/>
      <c r="B2260" s="3"/>
      <c r="C2260" s="3"/>
      <c r="D2260" s="3"/>
      <c r="E2260" s="3"/>
      <c r="F2260" s="3"/>
      <c r="G2260" s="3"/>
      <c r="H2260" s="3"/>
      <c r="I2260" s="3"/>
      <c r="J2260" s="3"/>
      <c r="K2260" s="3"/>
      <c r="L2260" s="3"/>
      <c r="M2260" s="3"/>
      <c r="N2260" s="3"/>
      <c r="O2260" s="3"/>
      <c r="P2260" s="3"/>
      <c r="Q2260" s="3"/>
      <c r="R2260" s="3"/>
      <c r="S2260" s="3"/>
      <c r="T2260" s="3"/>
      <c r="U2260" s="3"/>
      <c r="V2260" s="3"/>
      <c r="W2260" s="3"/>
      <c r="X2260" s="3"/>
      <c r="Y2260" s="3"/>
      <c r="Z2260" s="3"/>
      <c r="AA2260" s="3"/>
      <c r="AB2260" s="3"/>
      <c r="AC2260" s="3"/>
      <c r="AD2260" s="3"/>
      <c r="AE2260" s="3"/>
      <c r="AF2260" s="3"/>
      <c r="AG2260" s="3"/>
      <c r="AH2260" s="3"/>
      <c r="AI2260" s="3"/>
      <c r="AJ2260" s="3"/>
      <c r="AK2260" s="3"/>
      <c r="AL2260" s="3"/>
      <c r="AM2260" s="3"/>
      <c r="AN2260" s="3"/>
      <c r="AO2260" s="3"/>
      <c r="AP2260" s="3"/>
      <c r="AQ2260" s="3"/>
      <c r="AR2260" s="3"/>
      <c r="AS2260" s="3"/>
      <c r="AT2260" s="3"/>
      <c r="AU2260" s="3"/>
      <c r="AV2260" s="3"/>
      <c r="AW2260" s="3"/>
      <c r="AX2260" s="3"/>
      <c r="AY2260" s="3"/>
      <c r="AZ2260" s="3"/>
      <c r="BA2260" s="3"/>
      <c r="BB2260" s="3"/>
      <c r="BC2260" s="3"/>
      <c r="BD2260" s="3"/>
    </row>
    <row r="2261" spans="1:56" hidden="1">
      <c r="A2261" s="3"/>
      <c r="B2261" s="3"/>
      <c r="C2261" s="3"/>
      <c r="D2261" s="3"/>
      <c r="E2261" s="3"/>
      <c r="F2261" s="3"/>
      <c r="G2261" s="3"/>
      <c r="H2261" s="3"/>
      <c r="I2261" s="3"/>
      <c r="J2261" s="3"/>
      <c r="K2261" s="3"/>
      <c r="L2261" s="3"/>
      <c r="M2261" s="3"/>
      <c r="N2261" s="3"/>
      <c r="O2261" s="3"/>
      <c r="P2261" s="3"/>
      <c r="Q2261" s="3"/>
      <c r="R2261" s="3"/>
      <c r="S2261" s="3"/>
      <c r="T2261" s="3"/>
      <c r="U2261" s="3"/>
      <c r="V2261" s="3"/>
      <c r="W2261" s="3"/>
      <c r="X2261" s="3"/>
      <c r="Y2261" s="3"/>
      <c r="Z2261" s="3"/>
      <c r="AA2261" s="3"/>
      <c r="AB2261" s="3"/>
      <c r="AC2261" s="3"/>
      <c r="AD2261" s="3"/>
      <c r="AE2261" s="3"/>
      <c r="AF2261" s="3"/>
      <c r="AG2261" s="3"/>
      <c r="AH2261" s="3"/>
      <c r="AI2261" s="3"/>
      <c r="AJ2261" s="3"/>
      <c r="AK2261" s="3"/>
      <c r="AL2261" s="3"/>
      <c r="AM2261" s="3"/>
      <c r="AN2261" s="3"/>
      <c r="AO2261" s="3"/>
      <c r="AP2261" s="3"/>
      <c r="AQ2261" s="3"/>
      <c r="AR2261" s="3"/>
      <c r="AS2261" s="3"/>
      <c r="AT2261" s="3"/>
      <c r="AU2261" s="3"/>
      <c r="AV2261" s="3"/>
      <c r="AW2261" s="3"/>
      <c r="AX2261" s="3"/>
      <c r="AY2261" s="3"/>
      <c r="AZ2261" s="3"/>
      <c r="BA2261" s="3"/>
      <c r="BB2261" s="3"/>
      <c r="BC2261" s="3"/>
      <c r="BD2261" s="3"/>
    </row>
    <row r="2262" spans="1:56" hidden="1">
      <c r="A2262" s="3"/>
      <c r="B2262" s="3"/>
      <c r="C2262" s="3"/>
      <c r="D2262" s="3"/>
      <c r="E2262" s="3"/>
      <c r="F2262" s="3"/>
      <c r="G2262" s="3"/>
      <c r="H2262" s="3"/>
      <c r="I2262" s="3"/>
      <c r="J2262" s="3"/>
      <c r="K2262" s="3"/>
      <c r="L2262" s="3"/>
      <c r="M2262" s="3"/>
      <c r="N2262" s="3"/>
      <c r="O2262" s="3"/>
      <c r="P2262" s="3"/>
      <c r="Q2262" s="3"/>
      <c r="R2262" s="3"/>
      <c r="S2262" s="3"/>
      <c r="T2262" s="3"/>
      <c r="U2262" s="3"/>
      <c r="V2262" s="3"/>
      <c r="W2262" s="3"/>
      <c r="X2262" s="3"/>
      <c r="Y2262" s="3"/>
      <c r="Z2262" s="3"/>
      <c r="AA2262" s="3"/>
      <c r="AB2262" s="3"/>
      <c r="AC2262" s="3"/>
      <c r="AD2262" s="3"/>
      <c r="AE2262" s="3"/>
      <c r="AF2262" s="3"/>
      <c r="AG2262" s="3"/>
      <c r="AH2262" s="3"/>
      <c r="AI2262" s="3"/>
      <c r="AJ2262" s="3"/>
      <c r="AK2262" s="3"/>
      <c r="AL2262" s="3"/>
      <c r="AM2262" s="3"/>
      <c r="AN2262" s="3"/>
      <c r="AO2262" s="3"/>
      <c r="AP2262" s="3"/>
      <c r="AQ2262" s="3"/>
      <c r="AR2262" s="3"/>
      <c r="AS2262" s="3"/>
      <c r="AT2262" s="3"/>
      <c r="AU2262" s="3"/>
      <c r="AV2262" s="3"/>
      <c r="AW2262" s="3"/>
      <c r="AX2262" s="3"/>
      <c r="AY2262" s="3"/>
      <c r="AZ2262" s="3"/>
      <c r="BA2262" s="3"/>
      <c r="BB2262" s="3"/>
      <c r="BC2262" s="3"/>
      <c r="BD2262" s="3"/>
    </row>
    <row r="2263" spans="1:56" hidden="1">
      <c r="A2263" s="3"/>
      <c r="B2263" s="3"/>
      <c r="C2263" s="3"/>
      <c r="D2263" s="3"/>
      <c r="E2263" s="3"/>
      <c r="F2263" s="3"/>
      <c r="G2263" s="3"/>
      <c r="H2263" s="3"/>
      <c r="I2263" s="3"/>
      <c r="J2263" s="3"/>
      <c r="K2263" s="3"/>
      <c r="L2263" s="3"/>
      <c r="M2263" s="3"/>
      <c r="N2263" s="3"/>
      <c r="O2263" s="3"/>
      <c r="P2263" s="3"/>
      <c r="Q2263" s="3"/>
      <c r="R2263" s="3"/>
      <c r="S2263" s="3"/>
      <c r="T2263" s="3"/>
      <c r="U2263" s="3"/>
      <c r="V2263" s="3"/>
      <c r="W2263" s="3"/>
      <c r="X2263" s="3"/>
      <c r="Y2263" s="3"/>
      <c r="Z2263" s="3"/>
      <c r="AA2263" s="3"/>
      <c r="AB2263" s="3"/>
      <c r="AC2263" s="3"/>
      <c r="AD2263" s="3"/>
      <c r="AE2263" s="3"/>
      <c r="AF2263" s="3"/>
      <c r="AG2263" s="3"/>
      <c r="AH2263" s="3"/>
      <c r="AI2263" s="3"/>
      <c r="AJ2263" s="3"/>
      <c r="AK2263" s="3"/>
      <c r="AL2263" s="3"/>
      <c r="AM2263" s="3"/>
      <c r="AN2263" s="3"/>
      <c r="AO2263" s="3"/>
      <c r="AP2263" s="3"/>
      <c r="AQ2263" s="3"/>
      <c r="AR2263" s="3"/>
      <c r="AS2263" s="3"/>
      <c r="AT2263" s="3"/>
      <c r="AU2263" s="3"/>
      <c r="AV2263" s="3"/>
      <c r="AW2263" s="3"/>
      <c r="AX2263" s="3"/>
      <c r="AY2263" s="3"/>
      <c r="AZ2263" s="3"/>
      <c r="BA2263" s="3"/>
      <c r="BB2263" s="3"/>
      <c r="BC2263" s="3"/>
      <c r="BD2263" s="3"/>
    </row>
    <row r="2264" spans="1:56" hidden="1">
      <c r="A2264" s="3"/>
      <c r="B2264" s="3"/>
      <c r="C2264" s="3"/>
      <c r="D2264" s="3"/>
      <c r="E2264" s="3"/>
      <c r="F2264" s="3"/>
      <c r="G2264" s="3"/>
      <c r="H2264" s="3"/>
      <c r="I2264" s="3"/>
      <c r="J2264" s="3"/>
      <c r="K2264" s="3"/>
      <c r="L2264" s="3"/>
      <c r="M2264" s="3"/>
      <c r="N2264" s="3"/>
      <c r="O2264" s="3"/>
      <c r="P2264" s="3"/>
      <c r="Q2264" s="3"/>
      <c r="R2264" s="3"/>
      <c r="S2264" s="3"/>
      <c r="T2264" s="3"/>
      <c r="U2264" s="3"/>
      <c r="V2264" s="3"/>
      <c r="W2264" s="3"/>
      <c r="X2264" s="3"/>
      <c r="Y2264" s="3"/>
      <c r="Z2264" s="3"/>
      <c r="AA2264" s="3"/>
      <c r="AB2264" s="3"/>
      <c r="AC2264" s="3"/>
      <c r="AD2264" s="3"/>
      <c r="AE2264" s="3"/>
      <c r="AF2264" s="3"/>
      <c r="AG2264" s="3"/>
      <c r="AH2264" s="3"/>
      <c r="AI2264" s="3"/>
      <c r="AJ2264" s="3"/>
      <c r="AK2264" s="3"/>
      <c r="AL2264" s="3"/>
      <c r="AM2264" s="3"/>
      <c r="AN2264" s="3"/>
      <c r="AO2264" s="3"/>
      <c r="AP2264" s="3"/>
      <c r="AQ2264" s="3"/>
      <c r="AR2264" s="3"/>
      <c r="AS2264" s="3"/>
      <c r="AT2264" s="3"/>
      <c r="AU2264" s="3"/>
      <c r="AV2264" s="3"/>
      <c r="AW2264" s="3"/>
      <c r="AX2264" s="3"/>
      <c r="AY2264" s="3"/>
      <c r="AZ2264" s="3"/>
      <c r="BA2264" s="3"/>
      <c r="BB2264" s="3"/>
      <c r="BC2264" s="3"/>
      <c r="BD2264" s="3"/>
    </row>
    <row r="2265" spans="1:56" hidden="1">
      <c r="A2265" s="3"/>
      <c r="B2265" s="3"/>
      <c r="C2265" s="3"/>
      <c r="D2265" s="3"/>
      <c r="E2265" s="3"/>
      <c r="F2265" s="3"/>
      <c r="G2265" s="3"/>
      <c r="H2265" s="3"/>
      <c r="I2265" s="3"/>
      <c r="J2265" s="3"/>
      <c r="K2265" s="3"/>
      <c r="L2265" s="3"/>
      <c r="M2265" s="3"/>
      <c r="N2265" s="3"/>
      <c r="O2265" s="3"/>
      <c r="P2265" s="3"/>
      <c r="Q2265" s="3"/>
      <c r="R2265" s="3"/>
      <c r="S2265" s="3"/>
      <c r="T2265" s="3"/>
      <c r="U2265" s="3"/>
      <c r="V2265" s="3"/>
      <c r="W2265" s="3"/>
      <c r="X2265" s="3"/>
      <c r="Y2265" s="3"/>
      <c r="Z2265" s="3"/>
      <c r="AA2265" s="3"/>
      <c r="AB2265" s="3"/>
      <c r="AC2265" s="3"/>
      <c r="AD2265" s="3"/>
      <c r="AE2265" s="3"/>
      <c r="AF2265" s="3"/>
      <c r="AG2265" s="3"/>
      <c r="AH2265" s="3"/>
      <c r="AI2265" s="3"/>
      <c r="AJ2265" s="3"/>
      <c r="AK2265" s="3"/>
      <c r="AL2265" s="3"/>
      <c r="AM2265" s="3"/>
      <c r="AN2265" s="3"/>
      <c r="AO2265" s="3"/>
      <c r="AP2265" s="3"/>
      <c r="AQ2265" s="3"/>
      <c r="AR2265" s="3"/>
      <c r="AS2265" s="3"/>
      <c r="AT2265" s="3"/>
      <c r="AU2265" s="3"/>
      <c r="AV2265" s="3"/>
      <c r="AW2265" s="3"/>
      <c r="AX2265" s="3"/>
      <c r="AY2265" s="3"/>
      <c r="AZ2265" s="3"/>
      <c r="BA2265" s="3"/>
      <c r="BB2265" s="3"/>
      <c r="BC2265" s="3"/>
      <c r="BD2265" s="3"/>
    </row>
    <row r="2266" spans="1:56" hidden="1">
      <c r="A2266" s="3"/>
      <c r="B2266" s="3"/>
      <c r="C2266" s="3"/>
      <c r="D2266" s="3"/>
      <c r="E2266" s="3"/>
      <c r="F2266" s="3"/>
      <c r="G2266" s="3"/>
      <c r="H2266" s="3"/>
      <c r="I2266" s="3"/>
      <c r="J2266" s="3"/>
      <c r="K2266" s="3"/>
      <c r="L2266" s="3"/>
      <c r="M2266" s="3"/>
      <c r="N2266" s="3"/>
      <c r="O2266" s="3"/>
      <c r="P2266" s="3"/>
      <c r="Q2266" s="3"/>
      <c r="R2266" s="3"/>
      <c r="S2266" s="3"/>
      <c r="T2266" s="3"/>
      <c r="U2266" s="3"/>
      <c r="V2266" s="3"/>
      <c r="W2266" s="3"/>
      <c r="X2266" s="3"/>
      <c r="Y2266" s="3"/>
      <c r="Z2266" s="3"/>
      <c r="AA2266" s="3"/>
      <c r="AB2266" s="3"/>
      <c r="AC2266" s="3"/>
      <c r="AD2266" s="3"/>
      <c r="AE2266" s="3"/>
      <c r="AF2266" s="3"/>
      <c r="AG2266" s="3"/>
      <c r="AH2266" s="3"/>
      <c r="AI2266" s="3"/>
      <c r="AJ2266" s="3"/>
      <c r="AK2266" s="3"/>
      <c r="AL2266" s="3"/>
      <c r="AM2266" s="3"/>
      <c r="AN2266" s="3"/>
      <c r="AO2266" s="3"/>
      <c r="AP2266" s="3"/>
      <c r="AQ2266" s="3"/>
      <c r="AR2266" s="3"/>
      <c r="AS2266" s="3"/>
      <c r="AT2266" s="3"/>
      <c r="AU2266" s="3"/>
      <c r="AV2266" s="3"/>
      <c r="AW2266" s="3"/>
      <c r="AX2266" s="3"/>
      <c r="AY2266" s="3"/>
      <c r="AZ2266" s="3"/>
      <c r="BA2266" s="3"/>
      <c r="BB2266" s="3"/>
      <c r="BC2266" s="3"/>
      <c r="BD2266" s="3"/>
    </row>
    <row r="2267" spans="1:56" hidden="1">
      <c r="A2267" s="3"/>
      <c r="B2267" s="3"/>
      <c r="C2267" s="3"/>
      <c r="D2267" s="3"/>
      <c r="E2267" s="3"/>
      <c r="F2267" s="3"/>
      <c r="G2267" s="3"/>
      <c r="H2267" s="3"/>
      <c r="I2267" s="3"/>
      <c r="J2267" s="3"/>
      <c r="K2267" s="3"/>
      <c r="L2267" s="3"/>
      <c r="M2267" s="3"/>
      <c r="N2267" s="3"/>
      <c r="O2267" s="3"/>
      <c r="P2267" s="3"/>
      <c r="Q2267" s="3"/>
      <c r="R2267" s="3"/>
      <c r="S2267" s="3"/>
      <c r="T2267" s="3"/>
      <c r="U2267" s="3"/>
      <c r="V2267" s="3"/>
      <c r="W2267" s="3"/>
      <c r="X2267" s="3"/>
      <c r="Y2267" s="3"/>
      <c r="Z2267" s="3"/>
      <c r="AA2267" s="3"/>
      <c r="AB2267" s="3"/>
      <c r="AC2267" s="3"/>
      <c r="AD2267" s="3"/>
      <c r="AE2267" s="3"/>
      <c r="AF2267" s="3"/>
      <c r="AG2267" s="3"/>
      <c r="AH2267" s="3"/>
      <c r="AI2267" s="3"/>
      <c r="AJ2267" s="3"/>
      <c r="AK2267" s="3"/>
      <c r="AL2267" s="3"/>
      <c r="AM2267" s="3"/>
      <c r="AN2267" s="3"/>
      <c r="AO2267" s="3"/>
      <c r="AP2267" s="3"/>
      <c r="AQ2267" s="3"/>
      <c r="AR2267" s="3"/>
      <c r="AS2267" s="3"/>
      <c r="AT2267" s="3"/>
      <c r="AU2267" s="3"/>
      <c r="AV2267" s="3"/>
      <c r="AW2267" s="3"/>
      <c r="AX2267" s="3"/>
      <c r="AY2267" s="3"/>
      <c r="AZ2267" s="3"/>
      <c r="BA2267" s="3"/>
      <c r="BB2267" s="3"/>
      <c r="BC2267" s="3"/>
      <c r="BD2267" s="3"/>
    </row>
    <row r="2268" spans="1:56" hidden="1">
      <c r="A2268" s="3"/>
      <c r="B2268" s="3"/>
      <c r="C2268" s="3"/>
      <c r="D2268" s="3"/>
      <c r="E2268" s="3"/>
      <c r="F2268" s="3"/>
      <c r="G2268" s="3"/>
      <c r="H2268" s="3"/>
      <c r="I2268" s="3"/>
      <c r="J2268" s="3"/>
      <c r="K2268" s="3"/>
      <c r="L2268" s="3"/>
      <c r="M2268" s="3"/>
      <c r="N2268" s="3"/>
      <c r="O2268" s="3"/>
      <c r="P2268" s="3"/>
      <c r="Q2268" s="3"/>
      <c r="R2268" s="3"/>
      <c r="S2268" s="3"/>
      <c r="T2268" s="3"/>
      <c r="U2268" s="3"/>
      <c r="V2268" s="3"/>
      <c r="W2268" s="3"/>
      <c r="X2268" s="3"/>
      <c r="Y2268" s="3"/>
      <c r="Z2268" s="3"/>
      <c r="AA2268" s="3"/>
      <c r="AB2268" s="3"/>
      <c r="AC2268" s="3"/>
      <c r="AD2268" s="3"/>
      <c r="AE2268" s="3"/>
      <c r="AF2268" s="3"/>
      <c r="AG2268" s="3"/>
      <c r="AH2268" s="3"/>
      <c r="AI2268" s="3"/>
      <c r="AJ2268" s="3"/>
      <c r="AK2268" s="3"/>
      <c r="AL2268" s="3"/>
      <c r="AM2268" s="3"/>
      <c r="AN2268" s="3"/>
      <c r="AO2268" s="3"/>
      <c r="AP2268" s="3"/>
      <c r="AQ2268" s="3"/>
      <c r="AR2268" s="3"/>
      <c r="AS2268" s="3"/>
      <c r="AT2268" s="3"/>
      <c r="AU2268" s="3"/>
      <c r="AV2268" s="3"/>
      <c r="AW2268" s="3"/>
      <c r="AX2268" s="3"/>
      <c r="AY2268" s="3"/>
      <c r="AZ2268" s="3"/>
      <c r="BA2268" s="3"/>
      <c r="BB2268" s="3"/>
      <c r="BC2268" s="3"/>
      <c r="BD2268" s="3"/>
    </row>
    <row r="2269" spans="1:56" hidden="1">
      <c r="A2269" s="3"/>
      <c r="B2269" s="3"/>
      <c r="C2269" s="3"/>
      <c r="D2269" s="3"/>
      <c r="E2269" s="3"/>
      <c r="F2269" s="3"/>
      <c r="G2269" s="3"/>
      <c r="H2269" s="3"/>
      <c r="I2269" s="3"/>
      <c r="J2269" s="3"/>
      <c r="K2269" s="3"/>
      <c r="L2269" s="3"/>
      <c r="M2269" s="3"/>
      <c r="N2269" s="3"/>
      <c r="O2269" s="3"/>
      <c r="P2269" s="3"/>
      <c r="Q2269" s="3"/>
      <c r="R2269" s="3"/>
      <c r="S2269" s="3"/>
      <c r="T2269" s="3"/>
      <c r="U2269" s="3"/>
      <c r="V2269" s="3"/>
      <c r="W2269" s="3"/>
      <c r="X2269" s="3"/>
      <c r="Y2269" s="3"/>
      <c r="Z2269" s="3"/>
      <c r="AA2269" s="3"/>
      <c r="AB2269" s="3"/>
      <c r="AC2269" s="3"/>
      <c r="AD2269" s="3"/>
      <c r="AE2269" s="3"/>
      <c r="AF2269" s="3"/>
      <c r="AG2269" s="3"/>
      <c r="AH2269" s="3"/>
      <c r="AI2269" s="3"/>
      <c r="AJ2269" s="3"/>
      <c r="AK2269" s="3"/>
      <c r="AL2269" s="3"/>
      <c r="AM2269" s="3"/>
      <c r="AN2269" s="3"/>
      <c r="AO2269" s="3"/>
      <c r="AP2269" s="3"/>
      <c r="AQ2269" s="3"/>
      <c r="AR2269" s="3"/>
      <c r="AS2269" s="3"/>
      <c r="AT2269" s="3"/>
      <c r="AU2269" s="3"/>
      <c r="AV2269" s="3"/>
      <c r="AW2269" s="3"/>
      <c r="AX2269" s="3"/>
      <c r="AY2269" s="3"/>
      <c r="AZ2269" s="3"/>
      <c r="BA2269" s="3"/>
      <c r="BB2269" s="3"/>
      <c r="BC2269" s="3"/>
      <c r="BD2269" s="3"/>
    </row>
    <row r="2270" spans="1:56" hidden="1">
      <c r="A2270" s="3"/>
      <c r="B2270" s="3"/>
      <c r="C2270" s="3"/>
      <c r="D2270" s="3"/>
      <c r="E2270" s="3"/>
      <c r="F2270" s="3"/>
      <c r="G2270" s="3"/>
      <c r="H2270" s="3"/>
      <c r="I2270" s="3"/>
      <c r="J2270" s="3"/>
      <c r="K2270" s="3"/>
      <c r="L2270" s="3"/>
      <c r="M2270" s="3"/>
      <c r="N2270" s="3"/>
      <c r="O2270" s="3"/>
      <c r="P2270" s="3"/>
      <c r="Q2270" s="3"/>
      <c r="R2270" s="3"/>
      <c r="S2270" s="3"/>
      <c r="T2270" s="3"/>
      <c r="U2270" s="3"/>
      <c r="V2270" s="3"/>
      <c r="W2270" s="3"/>
      <c r="X2270" s="3"/>
      <c r="Y2270" s="3"/>
      <c r="Z2270" s="3"/>
      <c r="AA2270" s="3"/>
      <c r="AB2270" s="3"/>
      <c r="AC2270" s="3"/>
      <c r="AD2270" s="3"/>
      <c r="AE2270" s="3"/>
      <c r="AF2270" s="3"/>
      <c r="AG2270" s="3"/>
      <c r="AH2270" s="3"/>
      <c r="AI2270" s="3"/>
      <c r="AJ2270" s="3"/>
      <c r="AK2270" s="3"/>
      <c r="AL2270" s="3"/>
      <c r="AM2270" s="3"/>
      <c r="AN2270" s="3"/>
      <c r="AO2270" s="3"/>
      <c r="AP2270" s="3"/>
      <c r="AQ2270" s="3"/>
      <c r="AR2270" s="3"/>
      <c r="AS2270" s="3"/>
      <c r="AT2270" s="3"/>
      <c r="AU2270" s="3"/>
      <c r="AV2270" s="3"/>
      <c r="AW2270" s="3"/>
      <c r="AX2270" s="3"/>
      <c r="AY2270" s="3"/>
      <c r="AZ2270" s="3"/>
      <c r="BA2270" s="3"/>
      <c r="BB2270" s="3"/>
      <c r="BC2270" s="3"/>
      <c r="BD2270" s="3"/>
    </row>
    <row r="2271" spans="1:56" hidden="1">
      <c r="A2271" s="3"/>
      <c r="B2271" s="3"/>
      <c r="C2271" s="3"/>
      <c r="D2271" s="3"/>
      <c r="E2271" s="3"/>
      <c r="F2271" s="3"/>
      <c r="G2271" s="3"/>
      <c r="H2271" s="3"/>
      <c r="I2271" s="3"/>
      <c r="J2271" s="3"/>
      <c r="K2271" s="3"/>
      <c r="L2271" s="3"/>
      <c r="M2271" s="3"/>
      <c r="N2271" s="3"/>
      <c r="O2271" s="3"/>
      <c r="P2271" s="3"/>
      <c r="Q2271" s="3"/>
      <c r="R2271" s="3"/>
      <c r="S2271" s="3"/>
      <c r="T2271" s="3"/>
      <c r="U2271" s="3"/>
      <c r="V2271" s="3"/>
      <c r="W2271" s="3"/>
      <c r="X2271" s="3"/>
      <c r="Y2271" s="3"/>
      <c r="Z2271" s="3"/>
      <c r="AA2271" s="3"/>
      <c r="AB2271" s="3"/>
      <c r="AC2271" s="3"/>
      <c r="AD2271" s="3"/>
      <c r="AE2271" s="3"/>
      <c r="AF2271" s="3"/>
      <c r="AG2271" s="3"/>
      <c r="AH2271" s="3"/>
      <c r="AI2271" s="3"/>
      <c r="AJ2271" s="3"/>
      <c r="AK2271" s="3"/>
      <c r="AL2271" s="3"/>
      <c r="AM2271" s="3"/>
      <c r="AN2271" s="3"/>
      <c r="AO2271" s="3"/>
      <c r="AP2271" s="3"/>
      <c r="AQ2271" s="3"/>
      <c r="AR2271" s="3"/>
      <c r="AS2271" s="3"/>
      <c r="AT2271" s="3"/>
      <c r="AU2271" s="3"/>
      <c r="AV2271" s="3"/>
      <c r="AW2271" s="3"/>
      <c r="AX2271" s="3"/>
      <c r="AY2271" s="3"/>
      <c r="AZ2271" s="3"/>
      <c r="BA2271" s="3"/>
      <c r="BB2271" s="3"/>
      <c r="BC2271" s="3"/>
      <c r="BD2271" s="3"/>
    </row>
    <row r="2272" spans="1:56" hidden="1">
      <c r="A2272" s="3"/>
      <c r="B2272" s="3"/>
      <c r="C2272" s="3"/>
      <c r="D2272" s="3"/>
      <c r="E2272" s="3"/>
      <c r="F2272" s="3"/>
      <c r="G2272" s="3"/>
      <c r="H2272" s="3"/>
      <c r="I2272" s="3"/>
      <c r="J2272" s="3"/>
      <c r="K2272" s="3"/>
      <c r="L2272" s="3"/>
      <c r="M2272" s="3"/>
      <c r="N2272" s="3"/>
      <c r="O2272" s="3"/>
      <c r="P2272" s="3"/>
      <c r="Q2272" s="3"/>
      <c r="R2272" s="3"/>
      <c r="S2272" s="3"/>
      <c r="T2272" s="3"/>
      <c r="U2272" s="3"/>
      <c r="V2272" s="3"/>
      <c r="W2272" s="3"/>
      <c r="X2272" s="3"/>
      <c r="Y2272" s="3"/>
      <c r="Z2272" s="3"/>
      <c r="AA2272" s="3"/>
      <c r="AB2272" s="3"/>
      <c r="AC2272" s="3"/>
      <c r="AD2272" s="3"/>
      <c r="AE2272" s="3"/>
      <c r="AF2272" s="3"/>
      <c r="AG2272" s="3"/>
      <c r="AH2272" s="3"/>
      <c r="AI2272" s="3"/>
      <c r="AJ2272" s="3"/>
      <c r="AK2272" s="3"/>
      <c r="AL2272" s="3"/>
      <c r="AM2272" s="3"/>
      <c r="AN2272" s="3"/>
      <c r="AO2272" s="3"/>
      <c r="AP2272" s="3"/>
      <c r="AQ2272" s="3"/>
      <c r="AR2272" s="3"/>
      <c r="AS2272" s="3"/>
      <c r="AT2272" s="3"/>
      <c r="AU2272" s="3"/>
      <c r="AV2272" s="3"/>
      <c r="AW2272" s="3"/>
      <c r="AX2272" s="3"/>
      <c r="AY2272" s="3"/>
      <c r="AZ2272" s="3"/>
      <c r="BA2272" s="3"/>
      <c r="BB2272" s="3"/>
      <c r="BC2272" s="3"/>
      <c r="BD2272" s="3"/>
    </row>
    <row r="2273" spans="1:56" hidden="1">
      <c r="A2273" s="3"/>
      <c r="B2273" s="3"/>
      <c r="C2273" s="3"/>
      <c r="D2273" s="3"/>
      <c r="E2273" s="3"/>
      <c r="F2273" s="3"/>
      <c r="G2273" s="3"/>
      <c r="H2273" s="3"/>
      <c r="I2273" s="3"/>
      <c r="J2273" s="3"/>
      <c r="K2273" s="3"/>
      <c r="L2273" s="3"/>
      <c r="M2273" s="3"/>
      <c r="N2273" s="3"/>
      <c r="O2273" s="3"/>
      <c r="P2273" s="3"/>
      <c r="Q2273" s="3"/>
      <c r="R2273" s="3"/>
      <c r="S2273" s="3"/>
      <c r="T2273" s="3"/>
      <c r="U2273" s="3"/>
      <c r="V2273" s="3"/>
      <c r="W2273" s="3"/>
      <c r="X2273" s="3"/>
      <c r="Y2273" s="3"/>
      <c r="Z2273" s="3"/>
      <c r="AA2273" s="3"/>
      <c r="AB2273" s="3"/>
      <c r="AC2273" s="3"/>
      <c r="AD2273" s="3"/>
      <c r="AE2273" s="3"/>
      <c r="AF2273" s="3"/>
      <c r="AG2273" s="3"/>
      <c r="AH2273" s="3"/>
      <c r="AI2273" s="3"/>
      <c r="AJ2273" s="3"/>
      <c r="AK2273" s="3"/>
      <c r="AL2273" s="3"/>
      <c r="AM2273" s="3"/>
      <c r="AN2273" s="3"/>
      <c r="AO2273" s="3"/>
      <c r="AP2273" s="3"/>
      <c r="AQ2273" s="3"/>
      <c r="AR2273" s="3"/>
      <c r="AS2273" s="3"/>
      <c r="AT2273" s="3"/>
      <c r="AU2273" s="3"/>
      <c r="AV2273" s="3"/>
      <c r="AW2273" s="3"/>
      <c r="AX2273" s="3"/>
      <c r="AY2273" s="3"/>
      <c r="AZ2273" s="3"/>
      <c r="BA2273" s="3"/>
      <c r="BB2273" s="3"/>
      <c r="BC2273" s="3"/>
      <c r="BD2273" s="3"/>
    </row>
    <row r="2274" spans="1:56" hidden="1">
      <c r="A2274" s="3"/>
      <c r="B2274" s="3"/>
      <c r="C2274" s="3"/>
      <c r="D2274" s="3"/>
      <c r="E2274" s="3"/>
      <c r="F2274" s="3"/>
      <c r="G2274" s="3"/>
      <c r="H2274" s="3"/>
      <c r="I2274" s="3"/>
      <c r="J2274" s="3"/>
      <c r="K2274" s="3"/>
      <c r="L2274" s="3"/>
      <c r="M2274" s="3"/>
      <c r="N2274" s="3"/>
      <c r="O2274" s="3"/>
      <c r="P2274" s="3"/>
      <c r="Q2274" s="3"/>
      <c r="R2274" s="3"/>
      <c r="S2274" s="3"/>
      <c r="T2274" s="3"/>
      <c r="U2274" s="3"/>
      <c r="V2274" s="3"/>
      <c r="W2274" s="3"/>
      <c r="X2274" s="3"/>
      <c r="Y2274" s="3"/>
      <c r="Z2274" s="3"/>
      <c r="AA2274" s="3"/>
      <c r="AB2274" s="3"/>
      <c r="AC2274" s="3"/>
      <c r="AD2274" s="3"/>
      <c r="AE2274" s="3"/>
      <c r="AF2274" s="3"/>
      <c r="AG2274" s="3"/>
      <c r="AH2274" s="3"/>
      <c r="AI2274" s="3"/>
      <c r="AJ2274" s="3"/>
      <c r="AK2274" s="3"/>
      <c r="AL2274" s="3"/>
      <c r="AM2274" s="3"/>
      <c r="AN2274" s="3"/>
      <c r="AO2274" s="3"/>
      <c r="AP2274" s="3"/>
      <c r="AQ2274" s="3"/>
      <c r="AR2274" s="3"/>
      <c r="AS2274" s="3"/>
      <c r="AT2274" s="3"/>
      <c r="AU2274" s="3"/>
      <c r="AV2274" s="3"/>
      <c r="AW2274" s="3"/>
      <c r="AX2274" s="3"/>
      <c r="AY2274" s="3"/>
      <c r="AZ2274" s="3"/>
      <c r="BA2274" s="3"/>
      <c r="BB2274" s="3"/>
      <c r="BC2274" s="3"/>
      <c r="BD2274" s="3"/>
    </row>
    <row r="2275" spans="1:56" hidden="1">
      <c r="A2275" s="3"/>
      <c r="B2275" s="3"/>
      <c r="C2275" s="3"/>
      <c r="D2275" s="3"/>
      <c r="E2275" s="3"/>
      <c r="F2275" s="3"/>
      <c r="G2275" s="3"/>
      <c r="H2275" s="3"/>
      <c r="I2275" s="3"/>
      <c r="J2275" s="3"/>
      <c r="K2275" s="3"/>
      <c r="L2275" s="3"/>
      <c r="M2275" s="3"/>
      <c r="N2275" s="3"/>
      <c r="O2275" s="3"/>
      <c r="P2275" s="3"/>
      <c r="Q2275" s="3"/>
      <c r="R2275" s="3"/>
      <c r="S2275" s="3"/>
      <c r="T2275" s="3"/>
      <c r="U2275" s="3"/>
      <c r="V2275" s="3"/>
      <c r="W2275" s="3"/>
      <c r="X2275" s="3"/>
      <c r="Y2275" s="3"/>
      <c r="Z2275" s="3"/>
      <c r="AA2275" s="3"/>
      <c r="AB2275" s="3"/>
      <c r="AC2275" s="3"/>
      <c r="AD2275" s="3"/>
      <c r="AE2275" s="3"/>
      <c r="AF2275" s="3"/>
      <c r="AG2275" s="3"/>
      <c r="AH2275" s="3"/>
      <c r="AI2275" s="3"/>
      <c r="AJ2275" s="3"/>
      <c r="AK2275" s="3"/>
      <c r="AL2275" s="3"/>
      <c r="AM2275" s="3"/>
      <c r="AN2275" s="3"/>
      <c r="AO2275" s="3"/>
      <c r="AP2275" s="3"/>
      <c r="AQ2275" s="3"/>
      <c r="AR2275" s="3"/>
      <c r="AS2275" s="3"/>
      <c r="AT2275" s="3"/>
      <c r="AU2275" s="3"/>
      <c r="AV2275" s="3"/>
      <c r="AW2275" s="3"/>
      <c r="AX2275" s="3"/>
      <c r="AY2275" s="3"/>
      <c r="AZ2275" s="3"/>
      <c r="BA2275" s="3"/>
      <c r="BB2275" s="3"/>
      <c r="BC2275" s="3"/>
      <c r="BD2275" s="3"/>
    </row>
    <row r="2276" spans="1:56" hidden="1">
      <c r="A2276" s="3"/>
      <c r="B2276" s="3"/>
      <c r="C2276" s="3"/>
      <c r="D2276" s="3"/>
      <c r="E2276" s="3"/>
      <c r="F2276" s="3"/>
      <c r="G2276" s="3"/>
      <c r="H2276" s="3"/>
      <c r="I2276" s="3"/>
      <c r="J2276" s="3"/>
      <c r="K2276" s="3"/>
      <c r="L2276" s="3"/>
      <c r="M2276" s="3"/>
      <c r="N2276" s="3"/>
      <c r="O2276" s="3"/>
      <c r="P2276" s="3"/>
      <c r="Q2276" s="3"/>
      <c r="R2276" s="3"/>
      <c r="S2276" s="3"/>
      <c r="T2276" s="3"/>
      <c r="U2276" s="3"/>
      <c r="V2276" s="3"/>
      <c r="W2276" s="3"/>
      <c r="X2276" s="3"/>
      <c r="Y2276" s="3"/>
      <c r="Z2276" s="3"/>
      <c r="AA2276" s="3"/>
      <c r="AB2276" s="3"/>
      <c r="AC2276" s="3"/>
      <c r="AD2276" s="3"/>
      <c r="AE2276" s="3"/>
      <c r="AF2276" s="3"/>
      <c r="AG2276" s="3"/>
      <c r="AH2276" s="3"/>
      <c r="AI2276" s="3"/>
      <c r="AJ2276" s="3"/>
      <c r="AK2276" s="3"/>
      <c r="AL2276" s="3"/>
      <c r="AM2276" s="3"/>
      <c r="AN2276" s="3"/>
      <c r="AO2276" s="3"/>
      <c r="AP2276" s="3"/>
      <c r="AQ2276" s="3"/>
      <c r="AR2276" s="3"/>
      <c r="AS2276" s="3"/>
      <c r="AT2276" s="3"/>
      <c r="AU2276" s="3"/>
      <c r="AV2276" s="3"/>
      <c r="AW2276" s="3"/>
      <c r="AX2276" s="3"/>
      <c r="AY2276" s="3"/>
      <c r="AZ2276" s="3"/>
      <c r="BA2276" s="3"/>
      <c r="BB2276" s="3"/>
      <c r="BC2276" s="3"/>
      <c r="BD2276" s="3"/>
    </row>
    <row r="2277" spans="1:56" hidden="1">
      <c r="A2277" s="3"/>
      <c r="B2277" s="3"/>
      <c r="C2277" s="3"/>
      <c r="D2277" s="3"/>
      <c r="E2277" s="3"/>
      <c r="F2277" s="3"/>
      <c r="G2277" s="3"/>
      <c r="H2277" s="3"/>
      <c r="I2277" s="3"/>
      <c r="J2277" s="3"/>
      <c r="K2277" s="3"/>
      <c r="L2277" s="3"/>
      <c r="M2277" s="3"/>
      <c r="N2277" s="3"/>
      <c r="O2277" s="3"/>
      <c r="P2277" s="3"/>
      <c r="Q2277" s="3"/>
      <c r="R2277" s="3"/>
      <c r="S2277" s="3"/>
      <c r="T2277" s="3"/>
      <c r="U2277" s="3"/>
      <c r="V2277" s="3"/>
      <c r="W2277" s="3"/>
      <c r="X2277" s="3"/>
      <c r="Y2277" s="3"/>
      <c r="Z2277" s="3"/>
      <c r="AA2277" s="3"/>
      <c r="AB2277" s="3"/>
      <c r="AC2277" s="3"/>
      <c r="AD2277" s="3"/>
      <c r="AE2277" s="3"/>
      <c r="AF2277" s="3"/>
      <c r="AG2277" s="3"/>
      <c r="AH2277" s="3"/>
      <c r="AI2277" s="3"/>
      <c r="AJ2277" s="3"/>
      <c r="AK2277" s="3"/>
      <c r="AL2277" s="3"/>
      <c r="AM2277" s="3"/>
      <c r="AN2277" s="3"/>
      <c r="AO2277" s="3"/>
      <c r="AP2277" s="3"/>
      <c r="AQ2277" s="3"/>
      <c r="AR2277" s="3"/>
      <c r="AS2277" s="3"/>
      <c r="AT2277" s="3"/>
      <c r="AU2277" s="3"/>
      <c r="AV2277" s="3"/>
      <c r="AW2277" s="3"/>
      <c r="AX2277" s="3"/>
      <c r="AY2277" s="3"/>
      <c r="AZ2277" s="3"/>
      <c r="BA2277" s="3"/>
      <c r="BB2277" s="3"/>
      <c r="BC2277" s="3"/>
      <c r="BD2277" s="3"/>
    </row>
    <row r="2278" spans="1:56" hidden="1">
      <c r="A2278" s="3"/>
      <c r="B2278" s="3"/>
      <c r="C2278" s="3"/>
      <c r="D2278" s="3"/>
      <c r="E2278" s="3"/>
      <c r="F2278" s="3"/>
      <c r="G2278" s="3"/>
      <c r="H2278" s="3"/>
      <c r="I2278" s="3"/>
      <c r="J2278" s="3"/>
      <c r="K2278" s="3"/>
      <c r="L2278" s="3"/>
      <c r="M2278" s="3"/>
      <c r="N2278" s="3"/>
      <c r="O2278" s="3"/>
      <c r="P2278" s="3"/>
      <c r="Q2278" s="3"/>
      <c r="R2278" s="3"/>
      <c r="S2278" s="3"/>
      <c r="T2278" s="3"/>
      <c r="U2278" s="3"/>
      <c r="V2278" s="3"/>
      <c r="W2278" s="3"/>
      <c r="X2278" s="3"/>
      <c r="Y2278" s="3"/>
      <c r="Z2278" s="3"/>
      <c r="AA2278" s="3"/>
      <c r="AB2278" s="3"/>
      <c r="AC2278" s="3"/>
      <c r="AD2278" s="3"/>
      <c r="AE2278" s="3"/>
      <c r="AF2278" s="3"/>
      <c r="AG2278" s="3"/>
      <c r="AH2278" s="3"/>
      <c r="AI2278" s="3"/>
      <c r="AJ2278" s="3"/>
      <c r="AK2278" s="3"/>
      <c r="AL2278" s="3"/>
      <c r="AM2278" s="3"/>
      <c r="AN2278" s="3"/>
      <c r="AO2278" s="3"/>
      <c r="AP2278" s="3"/>
      <c r="AQ2278" s="3"/>
      <c r="AR2278" s="3"/>
      <c r="AS2278" s="3"/>
      <c r="AT2278" s="3"/>
      <c r="AU2278" s="3"/>
      <c r="AV2278" s="3"/>
      <c r="AW2278" s="3"/>
      <c r="AX2278" s="3"/>
      <c r="AY2278" s="3"/>
      <c r="AZ2278" s="3"/>
      <c r="BA2278" s="3"/>
      <c r="BB2278" s="3"/>
      <c r="BC2278" s="3"/>
      <c r="BD2278" s="3"/>
    </row>
    <row r="2279" spans="1:56" hidden="1">
      <c r="A2279" s="3"/>
      <c r="B2279" s="3"/>
      <c r="C2279" s="3"/>
      <c r="D2279" s="3"/>
      <c r="E2279" s="3"/>
      <c r="F2279" s="3"/>
      <c r="G2279" s="3"/>
      <c r="H2279" s="3"/>
      <c r="I2279" s="3"/>
      <c r="J2279" s="3"/>
      <c r="K2279" s="3"/>
      <c r="L2279" s="3"/>
      <c r="M2279" s="3"/>
      <c r="N2279" s="3"/>
      <c r="O2279" s="3"/>
      <c r="P2279" s="3"/>
      <c r="Q2279" s="3"/>
      <c r="R2279" s="3"/>
      <c r="S2279" s="3"/>
      <c r="T2279" s="3"/>
      <c r="U2279" s="3"/>
      <c r="V2279" s="3"/>
      <c r="W2279" s="3"/>
      <c r="X2279" s="3"/>
      <c r="Y2279" s="3"/>
      <c r="Z2279" s="3"/>
      <c r="AA2279" s="3"/>
      <c r="AB2279" s="3"/>
      <c r="AC2279" s="3"/>
      <c r="AD2279" s="3"/>
      <c r="AE2279" s="3"/>
      <c r="AF2279" s="3"/>
      <c r="AG2279" s="3"/>
      <c r="AH2279" s="3"/>
      <c r="AI2279" s="3"/>
      <c r="AJ2279" s="3"/>
      <c r="AK2279" s="3"/>
      <c r="AL2279" s="3"/>
      <c r="AM2279" s="3"/>
      <c r="AN2279" s="3"/>
      <c r="AO2279" s="3"/>
      <c r="AP2279" s="3"/>
      <c r="AQ2279" s="3"/>
      <c r="AR2279" s="3"/>
      <c r="AS2279" s="3"/>
      <c r="AT2279" s="3"/>
      <c r="AU2279" s="3"/>
      <c r="AV2279" s="3"/>
      <c r="AW2279" s="3"/>
      <c r="AX2279" s="3"/>
      <c r="AY2279" s="3"/>
      <c r="AZ2279" s="3"/>
      <c r="BA2279" s="3"/>
      <c r="BB2279" s="3"/>
      <c r="BC2279" s="3"/>
      <c r="BD2279" s="3"/>
    </row>
    <row r="2280" spans="1:56" hidden="1">
      <c r="A2280" s="3"/>
      <c r="B2280" s="3"/>
      <c r="C2280" s="3"/>
      <c r="D2280" s="3"/>
      <c r="E2280" s="3"/>
      <c r="F2280" s="3"/>
      <c r="G2280" s="3"/>
      <c r="H2280" s="3"/>
      <c r="I2280" s="3"/>
      <c r="J2280" s="3"/>
      <c r="K2280" s="3"/>
      <c r="L2280" s="3"/>
      <c r="M2280" s="3"/>
      <c r="N2280" s="3"/>
      <c r="O2280" s="3"/>
      <c r="P2280" s="3"/>
      <c r="Q2280" s="3"/>
      <c r="R2280" s="3"/>
      <c r="S2280" s="3"/>
      <c r="T2280" s="3"/>
      <c r="U2280" s="3"/>
      <c r="V2280" s="3"/>
      <c r="W2280" s="3"/>
      <c r="X2280" s="3"/>
      <c r="Y2280" s="3"/>
      <c r="Z2280" s="3"/>
      <c r="AA2280" s="3"/>
      <c r="AB2280" s="3"/>
      <c r="AC2280" s="3"/>
      <c r="AD2280" s="3"/>
      <c r="AE2280" s="3"/>
      <c r="AF2280" s="3"/>
      <c r="AG2280" s="3"/>
      <c r="AH2280" s="3"/>
      <c r="AI2280" s="3"/>
      <c r="AJ2280" s="3"/>
      <c r="AK2280" s="3"/>
      <c r="AL2280" s="3"/>
      <c r="AM2280" s="3"/>
      <c r="AN2280" s="3"/>
      <c r="AO2280" s="3"/>
      <c r="AP2280" s="3"/>
      <c r="AQ2280" s="3"/>
      <c r="AR2280" s="3"/>
      <c r="AS2280" s="3"/>
      <c r="AT2280" s="3"/>
      <c r="AU2280" s="3"/>
      <c r="AV2280" s="3"/>
      <c r="AW2280" s="3"/>
      <c r="AX2280" s="3"/>
      <c r="AY2280" s="3"/>
      <c r="AZ2280" s="3"/>
      <c r="BA2280" s="3"/>
      <c r="BB2280" s="3"/>
      <c r="BC2280" s="3"/>
      <c r="BD2280" s="3"/>
    </row>
    <row r="2281" spans="1:56" hidden="1">
      <c r="A2281" s="3"/>
      <c r="B2281" s="3"/>
      <c r="C2281" s="3"/>
      <c r="D2281" s="3"/>
      <c r="E2281" s="3"/>
      <c r="F2281" s="3"/>
      <c r="G2281" s="3"/>
      <c r="H2281" s="3"/>
      <c r="I2281" s="3"/>
      <c r="J2281" s="3"/>
      <c r="K2281" s="3"/>
      <c r="L2281" s="3"/>
      <c r="M2281" s="3"/>
      <c r="N2281" s="3"/>
      <c r="O2281" s="3"/>
      <c r="P2281" s="3"/>
      <c r="Q2281" s="3"/>
      <c r="R2281" s="3"/>
      <c r="S2281" s="3"/>
      <c r="T2281" s="3"/>
      <c r="U2281" s="3"/>
      <c r="V2281" s="3"/>
      <c r="W2281" s="3"/>
      <c r="X2281" s="3"/>
      <c r="Y2281" s="3"/>
      <c r="Z2281" s="3"/>
      <c r="AA2281" s="3"/>
      <c r="AB2281" s="3"/>
      <c r="AC2281" s="3"/>
      <c r="AD2281" s="3"/>
      <c r="AE2281" s="3"/>
      <c r="AF2281" s="3"/>
      <c r="AG2281" s="3"/>
      <c r="AH2281" s="3"/>
      <c r="AI2281" s="3"/>
      <c r="AJ2281" s="3"/>
      <c r="AK2281" s="3"/>
      <c r="AL2281" s="3"/>
      <c r="AM2281" s="3"/>
      <c r="AN2281" s="3"/>
      <c r="AO2281" s="3"/>
      <c r="AP2281" s="3"/>
      <c r="AQ2281" s="3"/>
      <c r="AR2281" s="3"/>
      <c r="AS2281" s="3"/>
      <c r="AT2281" s="3"/>
      <c r="AU2281" s="3"/>
      <c r="AV2281" s="3"/>
      <c r="AW2281" s="3"/>
      <c r="AX2281" s="3"/>
      <c r="AY2281" s="3"/>
      <c r="AZ2281" s="3"/>
      <c r="BA2281" s="3"/>
      <c r="BB2281" s="3"/>
      <c r="BC2281" s="3"/>
      <c r="BD2281" s="3"/>
    </row>
    <row r="2282" spans="1:56" hidden="1">
      <c r="A2282" s="3"/>
      <c r="B2282" s="3"/>
      <c r="C2282" s="3"/>
      <c r="D2282" s="3"/>
      <c r="E2282" s="3"/>
      <c r="F2282" s="3"/>
      <c r="G2282" s="3"/>
      <c r="H2282" s="3"/>
      <c r="I2282" s="3"/>
      <c r="J2282" s="3"/>
      <c r="K2282" s="3"/>
      <c r="L2282" s="3"/>
      <c r="M2282" s="3"/>
      <c r="N2282" s="3"/>
      <c r="O2282" s="3"/>
      <c r="P2282" s="3"/>
      <c r="Q2282" s="3"/>
      <c r="R2282" s="3"/>
      <c r="S2282" s="3"/>
      <c r="T2282" s="3"/>
      <c r="U2282" s="3"/>
      <c r="V2282" s="3"/>
      <c r="W2282" s="3"/>
      <c r="X2282" s="3"/>
      <c r="Y2282" s="3"/>
      <c r="Z2282" s="3"/>
      <c r="AA2282" s="3"/>
      <c r="AB2282" s="3"/>
      <c r="AC2282" s="3"/>
      <c r="AD2282" s="3"/>
      <c r="AE2282" s="3"/>
      <c r="AF2282" s="3"/>
      <c r="AG2282" s="3"/>
      <c r="AH2282" s="3"/>
      <c r="AI2282" s="3"/>
      <c r="AJ2282" s="3"/>
      <c r="AK2282" s="3"/>
      <c r="AL2282" s="3"/>
      <c r="AM2282" s="3"/>
      <c r="AN2282" s="3"/>
      <c r="AO2282" s="3"/>
      <c r="AP2282" s="3"/>
      <c r="AQ2282" s="3"/>
      <c r="AR2282" s="3"/>
      <c r="AS2282" s="3"/>
      <c r="AT2282" s="3"/>
      <c r="AU2282" s="3"/>
      <c r="AV2282" s="3"/>
      <c r="AW2282" s="3"/>
      <c r="AX2282" s="3"/>
      <c r="AY2282" s="3"/>
      <c r="AZ2282" s="3"/>
      <c r="BA2282" s="3"/>
      <c r="BB2282" s="3"/>
      <c r="BC2282" s="3"/>
      <c r="BD2282" s="3"/>
    </row>
    <row r="2283" spans="1:56" hidden="1">
      <c r="A2283" s="3"/>
      <c r="B2283" s="3"/>
      <c r="C2283" s="3"/>
      <c r="D2283" s="3"/>
      <c r="E2283" s="3"/>
      <c r="F2283" s="3"/>
      <c r="G2283" s="3"/>
      <c r="H2283" s="3"/>
      <c r="I2283" s="3"/>
      <c r="J2283" s="3"/>
      <c r="K2283" s="3"/>
      <c r="L2283" s="3"/>
      <c r="M2283" s="3"/>
      <c r="N2283" s="3"/>
      <c r="O2283" s="3"/>
      <c r="P2283" s="3"/>
      <c r="Q2283" s="3"/>
      <c r="R2283" s="3"/>
      <c r="S2283" s="3"/>
      <c r="T2283" s="3"/>
      <c r="U2283" s="3"/>
      <c r="V2283" s="3"/>
      <c r="W2283" s="3"/>
      <c r="X2283" s="3"/>
      <c r="Y2283" s="3"/>
      <c r="Z2283" s="3"/>
      <c r="AA2283" s="3"/>
      <c r="AB2283" s="3"/>
      <c r="AC2283" s="3"/>
      <c r="AD2283" s="3"/>
      <c r="AE2283" s="3"/>
      <c r="AF2283" s="3"/>
      <c r="AG2283" s="3"/>
      <c r="AH2283" s="3"/>
      <c r="AI2283" s="3"/>
      <c r="AJ2283" s="3"/>
      <c r="AK2283" s="3"/>
      <c r="AL2283" s="3"/>
      <c r="AM2283" s="3"/>
      <c r="AN2283" s="3"/>
      <c r="AO2283" s="3"/>
      <c r="AP2283" s="3"/>
      <c r="AQ2283" s="3"/>
      <c r="AR2283" s="3"/>
      <c r="AS2283" s="3"/>
      <c r="AT2283" s="3"/>
      <c r="AU2283" s="3"/>
      <c r="AV2283" s="3"/>
      <c r="AW2283" s="3"/>
      <c r="AX2283" s="3"/>
      <c r="AY2283" s="3"/>
      <c r="AZ2283" s="3"/>
      <c r="BA2283" s="3"/>
      <c r="BB2283" s="3"/>
      <c r="BC2283" s="3"/>
      <c r="BD2283" s="3"/>
    </row>
    <row r="2284" spans="1:56" hidden="1">
      <c r="A2284" s="3"/>
      <c r="B2284" s="3"/>
      <c r="C2284" s="3"/>
      <c r="D2284" s="3"/>
      <c r="E2284" s="3"/>
      <c r="F2284" s="3"/>
      <c r="G2284" s="3"/>
      <c r="H2284" s="3"/>
      <c r="I2284" s="3"/>
      <c r="J2284" s="3"/>
      <c r="K2284" s="3"/>
      <c r="L2284" s="3"/>
      <c r="M2284" s="3"/>
      <c r="N2284" s="3"/>
      <c r="O2284" s="3"/>
      <c r="P2284" s="3"/>
      <c r="Q2284" s="3"/>
      <c r="R2284" s="3"/>
      <c r="S2284" s="3"/>
      <c r="T2284" s="3"/>
      <c r="U2284" s="3"/>
      <c r="V2284" s="3"/>
      <c r="W2284" s="3"/>
      <c r="X2284" s="3"/>
      <c r="Y2284" s="3"/>
      <c r="Z2284" s="3"/>
      <c r="AA2284" s="3"/>
      <c r="AB2284" s="3"/>
      <c r="AC2284" s="3"/>
      <c r="AD2284" s="3"/>
      <c r="AE2284" s="3"/>
      <c r="AF2284" s="3"/>
      <c r="AG2284" s="3"/>
      <c r="AH2284" s="3"/>
      <c r="AI2284" s="3"/>
      <c r="AJ2284" s="3"/>
      <c r="AK2284" s="3"/>
      <c r="AL2284" s="3"/>
      <c r="AM2284" s="3"/>
      <c r="AN2284" s="3"/>
      <c r="AO2284" s="3"/>
      <c r="AP2284" s="3"/>
      <c r="AQ2284" s="3"/>
      <c r="AR2284" s="3"/>
      <c r="AS2284" s="3"/>
      <c r="AT2284" s="3"/>
      <c r="AU2284" s="3"/>
      <c r="AV2284" s="3"/>
      <c r="AW2284" s="3"/>
      <c r="AX2284" s="3"/>
      <c r="AY2284" s="3"/>
      <c r="AZ2284" s="3"/>
      <c r="BA2284" s="3"/>
      <c r="BB2284" s="3"/>
      <c r="BC2284" s="3"/>
      <c r="BD2284" s="3"/>
    </row>
    <row r="2285" spans="1:56" hidden="1">
      <c r="A2285" s="3"/>
      <c r="B2285" s="3"/>
      <c r="C2285" s="3"/>
      <c r="D2285" s="3"/>
      <c r="E2285" s="3"/>
      <c r="F2285" s="3"/>
      <c r="G2285" s="3"/>
      <c r="H2285" s="3"/>
      <c r="I2285" s="3"/>
      <c r="J2285" s="3"/>
      <c r="K2285" s="3"/>
      <c r="L2285" s="3"/>
      <c r="M2285" s="3"/>
      <c r="N2285" s="3"/>
      <c r="O2285" s="3"/>
      <c r="P2285" s="3"/>
      <c r="Q2285" s="3"/>
      <c r="R2285" s="3"/>
      <c r="S2285" s="3"/>
      <c r="T2285" s="3"/>
      <c r="U2285" s="3"/>
      <c r="V2285" s="3"/>
      <c r="W2285" s="3"/>
      <c r="X2285" s="3"/>
      <c r="Y2285" s="3"/>
      <c r="Z2285" s="3"/>
      <c r="AA2285" s="3"/>
      <c r="AB2285" s="3"/>
      <c r="AC2285" s="3"/>
      <c r="AD2285" s="3"/>
      <c r="AE2285" s="3"/>
      <c r="AF2285" s="3"/>
      <c r="AG2285" s="3"/>
      <c r="AH2285" s="3"/>
      <c r="AI2285" s="3"/>
      <c r="AJ2285" s="3"/>
      <c r="AK2285" s="3"/>
      <c r="AL2285" s="3"/>
      <c r="AM2285" s="3"/>
      <c r="AN2285" s="3"/>
      <c r="AO2285" s="3"/>
      <c r="AP2285" s="3"/>
      <c r="AQ2285" s="3"/>
      <c r="AR2285" s="3"/>
      <c r="AS2285" s="3"/>
      <c r="AT2285" s="3"/>
      <c r="AU2285" s="3"/>
      <c r="AV2285" s="3"/>
      <c r="AW2285" s="3"/>
      <c r="AX2285" s="3"/>
      <c r="AY2285" s="3"/>
      <c r="AZ2285" s="3"/>
      <c r="BA2285" s="3"/>
      <c r="BB2285" s="3"/>
      <c r="BC2285" s="3"/>
      <c r="BD2285" s="3"/>
    </row>
    <row r="2286" spans="1:56" hidden="1">
      <c r="A2286" s="3"/>
      <c r="B2286" s="3"/>
      <c r="C2286" s="3"/>
      <c r="D2286" s="3"/>
      <c r="E2286" s="3"/>
      <c r="F2286" s="3"/>
      <c r="G2286" s="3"/>
      <c r="H2286" s="3"/>
      <c r="I2286" s="3"/>
      <c r="J2286" s="3"/>
      <c r="K2286" s="3"/>
      <c r="L2286" s="3"/>
      <c r="M2286" s="3"/>
      <c r="N2286" s="3"/>
      <c r="O2286" s="3"/>
      <c r="P2286" s="3"/>
      <c r="Q2286" s="3"/>
      <c r="R2286" s="3"/>
      <c r="S2286" s="3"/>
      <c r="T2286" s="3"/>
      <c r="U2286" s="3"/>
      <c r="V2286" s="3"/>
      <c r="W2286" s="3"/>
      <c r="X2286" s="3"/>
      <c r="Y2286" s="3"/>
      <c r="Z2286" s="3"/>
      <c r="AA2286" s="3"/>
      <c r="AB2286" s="3"/>
      <c r="AC2286" s="3"/>
      <c r="AD2286" s="3"/>
      <c r="AE2286" s="3"/>
      <c r="AF2286" s="3"/>
      <c r="AG2286" s="3"/>
      <c r="AH2286" s="3"/>
      <c r="AI2286" s="3"/>
      <c r="AJ2286" s="3"/>
      <c r="AK2286" s="3"/>
      <c r="AL2286" s="3"/>
      <c r="AM2286" s="3"/>
      <c r="AN2286" s="3"/>
      <c r="AO2286" s="3"/>
      <c r="AP2286" s="3"/>
      <c r="AQ2286" s="3"/>
      <c r="AR2286" s="3"/>
      <c r="AS2286" s="3"/>
      <c r="AT2286" s="3"/>
      <c r="AU2286" s="3"/>
      <c r="AV2286" s="3"/>
      <c r="AW2286" s="3"/>
      <c r="AX2286" s="3"/>
      <c r="AY2286" s="3"/>
      <c r="AZ2286" s="3"/>
      <c r="BA2286" s="3"/>
      <c r="BB2286" s="3"/>
      <c r="BC2286" s="3"/>
      <c r="BD2286" s="3"/>
    </row>
    <row r="2287" spans="1:56" hidden="1">
      <c r="A2287" s="3"/>
      <c r="B2287" s="3"/>
      <c r="C2287" s="3"/>
      <c r="D2287" s="3"/>
      <c r="E2287" s="3"/>
      <c r="F2287" s="3"/>
      <c r="G2287" s="3"/>
      <c r="H2287" s="3"/>
      <c r="I2287" s="3"/>
      <c r="J2287" s="3"/>
      <c r="K2287" s="3"/>
      <c r="L2287" s="3"/>
      <c r="M2287" s="3"/>
      <c r="N2287" s="3"/>
      <c r="O2287" s="3"/>
      <c r="P2287" s="3"/>
      <c r="Q2287" s="3"/>
      <c r="R2287" s="3"/>
      <c r="S2287" s="3"/>
      <c r="T2287" s="3"/>
      <c r="U2287" s="3"/>
      <c r="V2287" s="3"/>
      <c r="W2287" s="3"/>
      <c r="X2287" s="3"/>
      <c r="Y2287" s="3"/>
      <c r="Z2287" s="3"/>
      <c r="AA2287" s="3"/>
      <c r="AB2287" s="3"/>
      <c r="AC2287" s="3"/>
      <c r="AD2287" s="3"/>
      <c r="AE2287" s="3"/>
      <c r="AF2287" s="3"/>
      <c r="AG2287" s="3"/>
      <c r="AH2287" s="3"/>
      <c r="AI2287" s="3"/>
      <c r="AJ2287" s="3"/>
      <c r="AK2287" s="3"/>
      <c r="AL2287" s="3"/>
      <c r="AM2287" s="3"/>
      <c r="AN2287" s="3"/>
      <c r="AO2287" s="3"/>
      <c r="AP2287" s="3"/>
      <c r="AQ2287" s="3"/>
      <c r="AR2287" s="3"/>
      <c r="AS2287" s="3"/>
      <c r="AT2287" s="3"/>
      <c r="AU2287" s="3"/>
      <c r="AV2287" s="3"/>
      <c r="AW2287" s="3"/>
      <c r="AX2287" s="3"/>
      <c r="AY2287" s="3"/>
      <c r="AZ2287" s="3"/>
      <c r="BA2287" s="3"/>
      <c r="BB2287" s="3"/>
      <c r="BC2287" s="3"/>
      <c r="BD2287" s="3"/>
    </row>
    <row r="2288" spans="1:56" hidden="1">
      <c r="A2288" s="3"/>
      <c r="B2288" s="3"/>
      <c r="C2288" s="3"/>
      <c r="D2288" s="3"/>
      <c r="E2288" s="3"/>
      <c r="F2288" s="3"/>
      <c r="G2288" s="3"/>
      <c r="H2288" s="3"/>
      <c r="I2288" s="3"/>
      <c r="J2288" s="3"/>
      <c r="K2288" s="3"/>
      <c r="L2288" s="3"/>
      <c r="M2288" s="3"/>
      <c r="N2288" s="3"/>
      <c r="O2288" s="3"/>
      <c r="P2288" s="3"/>
      <c r="Q2288" s="3"/>
      <c r="R2288" s="3"/>
      <c r="S2288" s="3"/>
      <c r="T2288" s="3"/>
      <c r="U2288" s="3"/>
      <c r="V2288" s="3"/>
      <c r="W2288" s="3"/>
      <c r="X2288" s="3"/>
      <c r="Y2288" s="3"/>
      <c r="Z2288" s="3"/>
      <c r="AA2288" s="3"/>
      <c r="AB2288" s="3"/>
      <c r="AC2288" s="3"/>
      <c r="AD2288" s="3"/>
      <c r="AE2288" s="3"/>
      <c r="AF2288" s="3"/>
      <c r="AG2288" s="3"/>
      <c r="AH2288" s="3"/>
      <c r="AI2288" s="3"/>
      <c r="AJ2288" s="3"/>
      <c r="AK2288" s="3"/>
      <c r="AL2288" s="3"/>
      <c r="AM2288" s="3"/>
      <c r="AN2288" s="3"/>
      <c r="AO2288" s="3"/>
      <c r="AP2288" s="3"/>
      <c r="AQ2288" s="3"/>
      <c r="AR2288" s="3"/>
      <c r="AS2288" s="3"/>
      <c r="AT2288" s="3"/>
      <c r="AU2288" s="3"/>
      <c r="AV2288" s="3"/>
      <c r="AW2288" s="3"/>
      <c r="AX2288" s="3"/>
      <c r="AY2288" s="3"/>
      <c r="AZ2288" s="3"/>
      <c r="BA2288" s="3"/>
      <c r="BB2288" s="3"/>
      <c r="BC2288" s="3"/>
      <c r="BD2288" s="3"/>
    </row>
    <row r="2289" spans="1:56" hidden="1">
      <c r="A2289" s="3"/>
      <c r="B2289" s="3"/>
      <c r="C2289" s="3"/>
      <c r="D2289" s="3"/>
      <c r="E2289" s="3"/>
      <c r="F2289" s="3"/>
      <c r="G2289" s="3"/>
      <c r="H2289" s="3"/>
      <c r="I2289" s="3"/>
      <c r="J2289" s="3"/>
      <c r="K2289" s="3"/>
      <c r="L2289" s="3"/>
      <c r="M2289" s="3"/>
      <c r="N2289" s="3"/>
      <c r="O2289" s="3"/>
      <c r="P2289" s="3"/>
      <c r="Q2289" s="3"/>
      <c r="R2289" s="3"/>
      <c r="S2289" s="3"/>
      <c r="T2289" s="3"/>
      <c r="U2289" s="3"/>
      <c r="V2289" s="3"/>
      <c r="W2289" s="3"/>
      <c r="X2289" s="3"/>
      <c r="Y2289" s="3"/>
      <c r="Z2289" s="3"/>
      <c r="AA2289" s="3"/>
      <c r="AB2289" s="3"/>
      <c r="AC2289" s="3"/>
      <c r="AD2289" s="3"/>
      <c r="AE2289" s="3"/>
      <c r="AF2289" s="3"/>
      <c r="AG2289" s="3"/>
      <c r="AH2289" s="3"/>
      <c r="AI2289" s="3"/>
      <c r="AJ2289" s="3"/>
      <c r="AK2289" s="3"/>
      <c r="AL2289" s="3"/>
      <c r="AM2289" s="3"/>
      <c r="AN2289" s="3"/>
      <c r="AO2289" s="3"/>
      <c r="AP2289" s="3"/>
      <c r="AQ2289" s="3"/>
      <c r="AR2289" s="3"/>
      <c r="AS2289" s="3"/>
      <c r="AT2289" s="3"/>
      <c r="AU2289" s="3"/>
      <c r="AV2289" s="3"/>
      <c r="AW2289" s="3"/>
      <c r="AX2289" s="3"/>
      <c r="AY2289" s="3"/>
      <c r="AZ2289" s="3"/>
      <c r="BA2289" s="3"/>
      <c r="BB2289" s="3"/>
      <c r="BC2289" s="3"/>
      <c r="BD2289" s="3"/>
    </row>
    <row r="2290" spans="1:56" hidden="1">
      <c r="A2290" s="3"/>
      <c r="B2290" s="3"/>
      <c r="C2290" s="3"/>
      <c r="D2290" s="3"/>
      <c r="E2290" s="3"/>
      <c r="F2290" s="3"/>
      <c r="G2290" s="3"/>
      <c r="H2290" s="3"/>
      <c r="I2290" s="3"/>
      <c r="J2290" s="3"/>
      <c r="K2290" s="3"/>
      <c r="L2290" s="3"/>
      <c r="M2290" s="3"/>
      <c r="N2290" s="3"/>
      <c r="O2290" s="3"/>
      <c r="P2290" s="3"/>
      <c r="Q2290" s="3"/>
      <c r="R2290" s="3"/>
      <c r="S2290" s="3"/>
      <c r="T2290" s="3"/>
      <c r="U2290" s="3"/>
      <c r="V2290" s="3"/>
      <c r="W2290" s="3"/>
      <c r="X2290" s="3"/>
      <c r="Y2290" s="3"/>
      <c r="Z2290" s="3"/>
      <c r="AA2290" s="3"/>
      <c r="AB2290" s="3"/>
      <c r="AC2290" s="3"/>
      <c r="AD2290" s="3"/>
      <c r="AE2290" s="3"/>
      <c r="AF2290" s="3"/>
      <c r="AG2290" s="3"/>
      <c r="AH2290" s="3"/>
      <c r="AI2290" s="3"/>
      <c r="AJ2290" s="3"/>
      <c r="AK2290" s="3"/>
      <c r="AL2290" s="3"/>
      <c r="AM2290" s="3"/>
      <c r="AN2290" s="3"/>
      <c r="AO2290" s="3"/>
      <c r="AP2290" s="3"/>
      <c r="AQ2290" s="3"/>
      <c r="AR2290" s="3"/>
      <c r="AS2290" s="3"/>
      <c r="AT2290" s="3"/>
      <c r="AU2290" s="3"/>
      <c r="AV2290" s="3"/>
      <c r="AW2290" s="3"/>
      <c r="AX2290" s="3"/>
      <c r="AY2290" s="3"/>
      <c r="AZ2290" s="3"/>
      <c r="BA2290" s="3"/>
      <c r="BB2290" s="3"/>
      <c r="BC2290" s="3"/>
      <c r="BD2290" s="3"/>
    </row>
    <row r="2291" spans="1:56" hidden="1">
      <c r="A2291" s="3"/>
      <c r="B2291" s="3"/>
      <c r="C2291" s="3"/>
      <c r="D2291" s="3"/>
      <c r="E2291" s="3"/>
      <c r="F2291" s="3"/>
      <c r="G2291" s="3"/>
      <c r="H2291" s="3"/>
      <c r="I2291" s="3"/>
      <c r="J2291" s="3"/>
      <c r="K2291" s="3"/>
      <c r="L2291" s="3"/>
      <c r="M2291" s="3"/>
      <c r="N2291" s="3"/>
      <c r="O2291" s="3"/>
      <c r="P2291" s="3"/>
      <c r="Q2291" s="3"/>
      <c r="R2291" s="3"/>
      <c r="S2291" s="3"/>
      <c r="T2291" s="3"/>
      <c r="U2291" s="3"/>
      <c r="V2291" s="3"/>
      <c r="W2291" s="3"/>
      <c r="X2291" s="3"/>
      <c r="Y2291" s="3"/>
      <c r="Z2291" s="3"/>
      <c r="AA2291" s="3"/>
      <c r="AB2291" s="3"/>
      <c r="AC2291" s="3"/>
      <c r="AD2291" s="3"/>
      <c r="AE2291" s="3"/>
      <c r="AF2291" s="3"/>
      <c r="AG2291" s="3"/>
      <c r="AH2291" s="3"/>
      <c r="AI2291" s="3"/>
      <c r="AJ2291" s="3"/>
      <c r="AK2291" s="3"/>
      <c r="AL2291" s="3"/>
      <c r="AM2291" s="3"/>
      <c r="AN2291" s="3"/>
      <c r="AO2291" s="3"/>
      <c r="AP2291" s="3"/>
      <c r="AQ2291" s="3"/>
      <c r="AR2291" s="3"/>
      <c r="AS2291" s="3"/>
      <c r="AT2291" s="3"/>
      <c r="AU2291" s="3"/>
      <c r="AV2291" s="3"/>
      <c r="AW2291" s="3"/>
      <c r="AX2291" s="3"/>
      <c r="AY2291" s="3"/>
      <c r="AZ2291" s="3"/>
      <c r="BA2291" s="3"/>
      <c r="BB2291" s="3"/>
      <c r="BC2291" s="3"/>
      <c r="BD2291" s="3"/>
    </row>
    <row r="2292" spans="1:56" hidden="1">
      <c r="A2292" s="3"/>
      <c r="B2292" s="3"/>
      <c r="C2292" s="3"/>
      <c r="D2292" s="3"/>
      <c r="E2292" s="3"/>
      <c r="F2292" s="3"/>
      <c r="G2292" s="3"/>
      <c r="H2292" s="3"/>
      <c r="I2292" s="3"/>
      <c r="J2292" s="3"/>
      <c r="K2292" s="3"/>
      <c r="L2292" s="3"/>
      <c r="M2292" s="3"/>
      <c r="N2292" s="3"/>
      <c r="O2292" s="3"/>
      <c r="P2292" s="3"/>
      <c r="Q2292" s="3"/>
      <c r="R2292" s="3"/>
      <c r="S2292" s="3"/>
      <c r="T2292" s="3"/>
      <c r="U2292" s="3"/>
      <c r="V2292" s="3"/>
      <c r="W2292" s="3"/>
      <c r="X2292" s="3"/>
      <c r="Y2292" s="3"/>
      <c r="Z2292" s="3"/>
      <c r="AA2292" s="3"/>
      <c r="AB2292" s="3"/>
      <c r="AC2292" s="3"/>
      <c r="AD2292" s="3"/>
      <c r="AE2292" s="3"/>
      <c r="AF2292" s="3"/>
      <c r="AG2292" s="3"/>
      <c r="AH2292" s="3"/>
      <c r="AI2292" s="3"/>
      <c r="AJ2292" s="3"/>
      <c r="AK2292" s="3"/>
      <c r="AL2292" s="3"/>
      <c r="AM2292" s="3"/>
      <c r="AN2292" s="3"/>
      <c r="AO2292" s="3"/>
      <c r="AP2292" s="3"/>
      <c r="AQ2292" s="3"/>
      <c r="AR2292" s="3"/>
      <c r="AS2292" s="3"/>
      <c r="AT2292" s="3"/>
      <c r="AU2292" s="3"/>
      <c r="AV2292" s="3"/>
      <c r="AW2292" s="3"/>
      <c r="AX2292" s="3"/>
      <c r="AY2292" s="3"/>
      <c r="AZ2292" s="3"/>
      <c r="BA2292" s="3"/>
      <c r="BB2292" s="3"/>
      <c r="BC2292" s="3"/>
      <c r="BD2292" s="3"/>
    </row>
    <row r="2293" spans="1:56" hidden="1">
      <c r="A2293" s="3"/>
      <c r="B2293" s="3"/>
      <c r="C2293" s="3"/>
      <c r="D2293" s="3"/>
      <c r="E2293" s="3"/>
      <c r="F2293" s="3"/>
      <c r="G2293" s="3"/>
      <c r="H2293" s="3"/>
      <c r="I2293" s="3"/>
      <c r="J2293" s="3"/>
      <c r="K2293" s="3"/>
      <c r="L2293" s="3"/>
      <c r="M2293" s="3"/>
      <c r="N2293" s="3"/>
      <c r="O2293" s="3"/>
      <c r="P2293" s="3"/>
      <c r="Q2293" s="3"/>
      <c r="R2293" s="3"/>
      <c r="S2293" s="3"/>
      <c r="T2293" s="3"/>
      <c r="U2293" s="3"/>
      <c r="V2293" s="3"/>
      <c r="W2293" s="3"/>
      <c r="X2293" s="3"/>
      <c r="Y2293" s="3"/>
      <c r="Z2293" s="3"/>
      <c r="AA2293" s="3"/>
      <c r="AB2293" s="3"/>
      <c r="AC2293" s="3"/>
      <c r="AD2293" s="3"/>
      <c r="AE2293" s="3"/>
      <c r="AF2293" s="3"/>
      <c r="AG2293" s="3"/>
      <c r="AH2293" s="3"/>
      <c r="AI2293" s="3"/>
      <c r="AJ2293" s="3"/>
      <c r="AK2293" s="3"/>
      <c r="AL2293" s="3"/>
      <c r="AM2293" s="3"/>
      <c r="AN2293" s="3"/>
      <c r="AO2293" s="3"/>
      <c r="AP2293" s="3"/>
      <c r="AQ2293" s="3"/>
      <c r="AR2293" s="3"/>
      <c r="AS2293" s="3"/>
      <c r="AT2293" s="3"/>
      <c r="AU2293" s="3"/>
      <c r="AV2293" s="3"/>
      <c r="AW2293" s="3"/>
      <c r="AX2293" s="3"/>
      <c r="AY2293" s="3"/>
      <c r="AZ2293" s="3"/>
      <c r="BA2293" s="3"/>
      <c r="BB2293" s="3"/>
      <c r="BC2293" s="3"/>
      <c r="BD2293" s="3"/>
    </row>
    <row r="2294" spans="1:56" hidden="1">
      <c r="A2294" s="3"/>
      <c r="B2294" s="3"/>
      <c r="C2294" s="3"/>
      <c r="D2294" s="3"/>
      <c r="E2294" s="3"/>
      <c r="F2294" s="3"/>
      <c r="G2294" s="3"/>
      <c r="H2294" s="3"/>
      <c r="I2294" s="3"/>
      <c r="J2294" s="3"/>
      <c r="K2294" s="3"/>
      <c r="L2294" s="3"/>
      <c r="M2294" s="3"/>
      <c r="N2294" s="3"/>
      <c r="O2294" s="3"/>
      <c r="P2294" s="3"/>
      <c r="Q2294" s="3"/>
      <c r="R2294" s="3"/>
      <c r="S2294" s="3"/>
      <c r="T2294" s="3"/>
      <c r="U2294" s="3"/>
      <c r="V2294" s="3"/>
      <c r="W2294" s="3"/>
      <c r="X2294" s="3"/>
      <c r="Y2294" s="3"/>
      <c r="Z2294" s="3"/>
      <c r="AA2294" s="3"/>
      <c r="AB2294" s="3"/>
      <c r="AC2294" s="3"/>
      <c r="AD2294" s="3"/>
      <c r="AE2294" s="3"/>
      <c r="AF2294" s="3"/>
      <c r="AG2294" s="3"/>
      <c r="AH2294" s="3"/>
      <c r="AI2294" s="3"/>
      <c r="AJ2294" s="3"/>
      <c r="AK2294" s="3"/>
      <c r="AL2294" s="3"/>
      <c r="AM2294" s="3"/>
      <c r="AN2294" s="3"/>
      <c r="AO2294" s="3"/>
      <c r="AP2294" s="3"/>
      <c r="AQ2294" s="3"/>
      <c r="AR2294" s="3"/>
      <c r="AS2294" s="3"/>
      <c r="AT2294" s="3"/>
      <c r="AU2294" s="3"/>
      <c r="AV2294" s="3"/>
      <c r="AW2294" s="3"/>
      <c r="AX2294" s="3"/>
      <c r="AY2294" s="3"/>
      <c r="AZ2294" s="3"/>
      <c r="BA2294" s="3"/>
      <c r="BB2294" s="3"/>
      <c r="BC2294" s="3"/>
      <c r="BD2294" s="3"/>
    </row>
    <row r="2295" spans="1:56" hidden="1">
      <c r="A2295" s="3"/>
      <c r="B2295" s="3"/>
      <c r="C2295" s="3"/>
      <c r="D2295" s="3"/>
      <c r="E2295" s="3"/>
      <c r="F2295" s="3"/>
      <c r="G2295" s="3"/>
      <c r="H2295" s="3"/>
      <c r="I2295" s="3"/>
      <c r="J2295" s="3"/>
      <c r="K2295" s="3"/>
      <c r="L2295" s="3"/>
      <c r="M2295" s="3"/>
      <c r="N2295" s="3"/>
      <c r="O2295" s="3"/>
      <c r="P2295" s="3"/>
      <c r="Q2295" s="3"/>
      <c r="R2295" s="3"/>
      <c r="S2295" s="3"/>
      <c r="T2295" s="3"/>
      <c r="U2295" s="3"/>
      <c r="V2295" s="3"/>
      <c r="W2295" s="3"/>
      <c r="X2295" s="3"/>
      <c r="Y2295" s="3"/>
      <c r="Z2295" s="3"/>
      <c r="AA2295" s="3"/>
      <c r="AB2295" s="3"/>
      <c r="AC2295" s="3"/>
      <c r="AD2295" s="3"/>
      <c r="AE2295" s="3"/>
      <c r="AF2295" s="3"/>
      <c r="AG2295" s="3"/>
      <c r="AH2295" s="3"/>
      <c r="AI2295" s="3"/>
      <c r="AJ2295" s="3"/>
      <c r="AK2295" s="3"/>
      <c r="AL2295" s="3"/>
      <c r="AM2295" s="3"/>
      <c r="AN2295" s="3"/>
      <c r="AO2295" s="3"/>
      <c r="AP2295" s="3"/>
      <c r="AQ2295" s="3"/>
      <c r="AR2295" s="3"/>
      <c r="AS2295" s="3"/>
      <c r="AT2295" s="3"/>
      <c r="AU2295" s="3"/>
      <c r="AV2295" s="3"/>
      <c r="AW2295" s="3"/>
      <c r="AX2295" s="3"/>
      <c r="AY2295" s="3"/>
      <c r="AZ2295" s="3"/>
      <c r="BA2295" s="3"/>
      <c r="BB2295" s="3"/>
      <c r="BC2295" s="3"/>
      <c r="BD2295" s="3"/>
    </row>
    <row r="2296" spans="1:56" hidden="1">
      <c r="A2296" s="3"/>
      <c r="B2296" s="3"/>
      <c r="C2296" s="3"/>
      <c r="D2296" s="3"/>
      <c r="E2296" s="3"/>
      <c r="F2296" s="3"/>
      <c r="G2296" s="3"/>
      <c r="H2296" s="3"/>
      <c r="I2296" s="3"/>
      <c r="J2296" s="3"/>
      <c r="K2296" s="3"/>
      <c r="L2296" s="3"/>
      <c r="M2296" s="3"/>
      <c r="N2296" s="3"/>
      <c r="O2296" s="3"/>
      <c r="P2296" s="3"/>
      <c r="Q2296" s="3"/>
      <c r="R2296" s="3"/>
      <c r="S2296" s="3"/>
      <c r="T2296" s="3"/>
      <c r="U2296" s="3"/>
      <c r="V2296" s="3"/>
      <c r="W2296" s="3"/>
      <c r="X2296" s="3"/>
      <c r="Y2296" s="3"/>
      <c r="Z2296" s="3"/>
      <c r="AA2296" s="3"/>
      <c r="AB2296" s="3"/>
      <c r="AC2296" s="3"/>
      <c r="AD2296" s="3"/>
      <c r="AE2296" s="3"/>
      <c r="AF2296" s="3"/>
      <c r="AG2296" s="3"/>
      <c r="AH2296" s="3"/>
      <c r="AI2296" s="3"/>
      <c r="AJ2296" s="3"/>
      <c r="AK2296" s="3"/>
      <c r="AL2296" s="3"/>
      <c r="AM2296" s="3"/>
      <c r="AN2296" s="3"/>
      <c r="AO2296" s="3"/>
      <c r="AP2296" s="3"/>
      <c r="AQ2296" s="3"/>
      <c r="AR2296" s="3"/>
      <c r="AS2296" s="3"/>
      <c r="AT2296" s="3"/>
      <c r="AU2296" s="3"/>
      <c r="AV2296" s="3"/>
      <c r="AW2296" s="3"/>
      <c r="AX2296" s="3"/>
      <c r="AY2296" s="3"/>
      <c r="AZ2296" s="3"/>
      <c r="BA2296" s="3"/>
      <c r="BB2296" s="3"/>
      <c r="BC2296" s="3"/>
      <c r="BD2296" s="3"/>
    </row>
    <row r="2297" spans="1:56" hidden="1">
      <c r="A2297" s="3"/>
      <c r="B2297" s="3"/>
      <c r="C2297" s="3"/>
      <c r="D2297" s="3"/>
      <c r="E2297" s="3"/>
      <c r="F2297" s="3"/>
      <c r="G2297" s="3"/>
      <c r="H2297" s="3"/>
      <c r="I2297" s="3"/>
      <c r="J2297" s="3"/>
      <c r="K2297" s="3"/>
      <c r="L2297" s="3"/>
      <c r="M2297" s="3"/>
      <c r="N2297" s="3"/>
      <c r="O2297" s="3"/>
      <c r="P2297" s="3"/>
      <c r="Q2297" s="3"/>
      <c r="R2297" s="3"/>
      <c r="S2297" s="3"/>
      <c r="T2297" s="3"/>
      <c r="U2297" s="3"/>
      <c r="V2297" s="3"/>
      <c r="W2297" s="3"/>
      <c r="X2297" s="3"/>
      <c r="Y2297" s="3"/>
      <c r="Z2297" s="3"/>
      <c r="AA2297" s="3"/>
      <c r="AB2297" s="3"/>
      <c r="AC2297" s="3"/>
      <c r="AD2297" s="3"/>
      <c r="AE2297" s="3"/>
      <c r="AF2297" s="3"/>
      <c r="AG2297" s="3"/>
      <c r="AH2297" s="3"/>
      <c r="AI2297" s="3"/>
      <c r="AJ2297" s="3"/>
      <c r="AK2297" s="3"/>
      <c r="AL2297" s="3"/>
      <c r="AM2297" s="3"/>
      <c r="AN2297" s="3"/>
      <c r="AO2297" s="3"/>
      <c r="AP2297" s="3"/>
      <c r="AQ2297" s="3"/>
      <c r="AR2297" s="3"/>
      <c r="AS2297" s="3"/>
      <c r="AT2297" s="3"/>
      <c r="AU2297" s="3"/>
      <c r="AV2297" s="3"/>
      <c r="AW2297" s="3"/>
      <c r="AX2297" s="3"/>
      <c r="AY2297" s="3"/>
      <c r="AZ2297" s="3"/>
      <c r="BA2297" s="3"/>
      <c r="BB2297" s="3"/>
      <c r="BC2297" s="3"/>
      <c r="BD2297" s="3"/>
    </row>
    <row r="2298" spans="1:56" hidden="1">
      <c r="A2298" s="3"/>
      <c r="B2298" s="3"/>
      <c r="C2298" s="3"/>
      <c r="D2298" s="3"/>
      <c r="E2298" s="3"/>
      <c r="F2298" s="3"/>
      <c r="G2298" s="3"/>
      <c r="H2298" s="3"/>
      <c r="I2298" s="3"/>
      <c r="J2298" s="3"/>
      <c r="K2298" s="3"/>
      <c r="L2298" s="3"/>
      <c r="M2298" s="3"/>
      <c r="N2298" s="3"/>
      <c r="O2298" s="3"/>
      <c r="P2298" s="3"/>
      <c r="Q2298" s="3"/>
      <c r="R2298" s="3"/>
      <c r="S2298" s="3"/>
      <c r="T2298" s="3"/>
      <c r="U2298" s="3"/>
      <c r="V2298" s="3"/>
      <c r="W2298" s="3"/>
      <c r="X2298" s="3"/>
      <c r="Y2298" s="3"/>
      <c r="Z2298" s="3"/>
      <c r="AA2298" s="3"/>
      <c r="AB2298" s="3"/>
      <c r="AC2298" s="3"/>
      <c r="AD2298" s="3"/>
      <c r="AE2298" s="3"/>
      <c r="AF2298" s="3"/>
      <c r="AG2298" s="3"/>
      <c r="AH2298" s="3"/>
      <c r="AI2298" s="3"/>
      <c r="AJ2298" s="3"/>
      <c r="AK2298" s="3"/>
      <c r="AL2298" s="3"/>
      <c r="AM2298" s="3"/>
      <c r="AN2298" s="3"/>
      <c r="AO2298" s="3"/>
      <c r="AP2298" s="3"/>
      <c r="AQ2298" s="3"/>
      <c r="AR2298" s="3"/>
      <c r="AS2298" s="3"/>
      <c r="AT2298" s="3"/>
      <c r="AU2298" s="3"/>
      <c r="AV2298" s="3"/>
      <c r="AW2298" s="3"/>
      <c r="AX2298" s="3"/>
      <c r="AY2298" s="3"/>
      <c r="AZ2298" s="3"/>
      <c r="BA2298" s="3"/>
      <c r="BB2298" s="3"/>
      <c r="BC2298" s="3"/>
      <c r="BD2298" s="3"/>
    </row>
    <row r="2299" spans="1:56" hidden="1">
      <c r="A2299" s="3"/>
      <c r="B2299" s="3"/>
      <c r="C2299" s="3"/>
      <c r="D2299" s="3"/>
      <c r="E2299" s="3"/>
      <c r="F2299" s="3"/>
      <c r="G2299" s="3"/>
      <c r="H2299" s="3"/>
      <c r="I2299" s="3"/>
      <c r="J2299" s="3"/>
      <c r="K2299" s="3"/>
      <c r="L2299" s="3"/>
      <c r="M2299" s="3"/>
      <c r="N2299" s="3"/>
      <c r="O2299" s="3"/>
      <c r="P2299" s="3"/>
      <c r="Q2299" s="3"/>
      <c r="R2299" s="3"/>
      <c r="S2299" s="3"/>
      <c r="T2299" s="3"/>
      <c r="U2299" s="3"/>
      <c r="V2299" s="3"/>
      <c r="W2299" s="3"/>
      <c r="X2299" s="3"/>
      <c r="Y2299" s="3"/>
      <c r="Z2299" s="3"/>
      <c r="AA2299" s="3"/>
      <c r="AB2299" s="3"/>
      <c r="AC2299" s="3"/>
      <c r="AD2299" s="3"/>
      <c r="AE2299" s="3"/>
      <c r="AF2299" s="3"/>
      <c r="AG2299" s="3"/>
      <c r="AH2299" s="3"/>
      <c r="AI2299" s="3"/>
      <c r="AJ2299" s="3"/>
      <c r="AK2299" s="3"/>
      <c r="AL2299" s="3"/>
      <c r="AM2299" s="3"/>
      <c r="AN2299" s="3"/>
      <c r="AO2299" s="3"/>
      <c r="AP2299" s="3"/>
      <c r="AQ2299" s="3"/>
      <c r="AR2299" s="3"/>
      <c r="AS2299" s="3"/>
      <c r="AT2299" s="3"/>
      <c r="AU2299" s="3"/>
      <c r="AV2299" s="3"/>
      <c r="AW2299" s="3"/>
      <c r="AX2299" s="3"/>
      <c r="AY2299" s="3"/>
      <c r="AZ2299" s="3"/>
      <c r="BA2299" s="3"/>
      <c r="BB2299" s="3"/>
      <c r="BC2299" s="3"/>
      <c r="BD2299" s="3"/>
    </row>
    <row r="2300" spans="1:56" hidden="1">
      <c r="A2300" s="3"/>
      <c r="B2300" s="3"/>
      <c r="C2300" s="3"/>
      <c r="D2300" s="3"/>
      <c r="E2300" s="3"/>
      <c r="F2300" s="3"/>
      <c r="G2300" s="3"/>
      <c r="H2300" s="3"/>
      <c r="I2300" s="3"/>
      <c r="J2300" s="3"/>
      <c r="K2300" s="3"/>
      <c r="L2300" s="3"/>
      <c r="M2300" s="3"/>
      <c r="N2300" s="3"/>
      <c r="O2300" s="3"/>
      <c r="P2300" s="3"/>
      <c r="Q2300" s="3"/>
      <c r="R2300" s="3"/>
      <c r="S2300" s="3"/>
      <c r="T2300" s="3"/>
      <c r="U2300" s="3"/>
      <c r="V2300" s="3"/>
      <c r="W2300" s="3"/>
      <c r="X2300" s="3"/>
      <c r="Y2300" s="3"/>
      <c r="Z2300" s="3"/>
      <c r="AA2300" s="3"/>
      <c r="AB2300" s="3"/>
      <c r="AC2300" s="3"/>
      <c r="AD2300" s="3"/>
      <c r="AE2300" s="3"/>
      <c r="AF2300" s="3"/>
      <c r="AG2300" s="3"/>
      <c r="AH2300" s="3"/>
      <c r="AI2300" s="3"/>
      <c r="AJ2300" s="3"/>
      <c r="AK2300" s="3"/>
      <c r="AL2300" s="3"/>
      <c r="AM2300" s="3"/>
      <c r="AN2300" s="3"/>
      <c r="AO2300" s="3"/>
      <c r="AP2300" s="3"/>
      <c r="AQ2300" s="3"/>
      <c r="AR2300" s="3"/>
      <c r="AS2300" s="3"/>
      <c r="AT2300" s="3"/>
      <c r="AU2300" s="3"/>
      <c r="AV2300" s="3"/>
      <c r="AW2300" s="3"/>
      <c r="AX2300" s="3"/>
      <c r="AY2300" s="3"/>
      <c r="AZ2300" s="3"/>
      <c r="BA2300" s="3"/>
      <c r="BB2300" s="3"/>
      <c r="BC2300" s="3"/>
      <c r="BD2300" s="3"/>
    </row>
    <row r="2301" spans="1:56" hidden="1">
      <c r="A2301" s="3"/>
      <c r="B2301" s="3"/>
      <c r="C2301" s="3"/>
      <c r="D2301" s="3"/>
      <c r="E2301" s="3"/>
      <c r="F2301" s="3"/>
      <c r="G2301" s="3"/>
      <c r="H2301" s="3"/>
      <c r="I2301" s="3"/>
      <c r="J2301" s="3"/>
      <c r="K2301" s="3"/>
      <c r="L2301" s="3"/>
      <c r="M2301" s="3"/>
      <c r="N2301" s="3"/>
      <c r="O2301" s="3"/>
      <c r="P2301" s="3"/>
      <c r="Q2301" s="3"/>
      <c r="R2301" s="3"/>
      <c r="S2301" s="3"/>
      <c r="T2301" s="3"/>
      <c r="U2301" s="3"/>
      <c r="V2301" s="3"/>
      <c r="W2301" s="3"/>
      <c r="X2301" s="3"/>
      <c r="Y2301" s="3"/>
      <c r="Z2301" s="3"/>
      <c r="AA2301" s="3"/>
      <c r="AB2301" s="3"/>
      <c r="AC2301" s="3"/>
      <c r="AD2301" s="3"/>
      <c r="AE2301" s="3"/>
      <c r="AF2301" s="3"/>
      <c r="AG2301" s="3"/>
      <c r="AH2301" s="3"/>
      <c r="AI2301" s="3"/>
      <c r="AJ2301" s="3"/>
      <c r="AK2301" s="3"/>
      <c r="AL2301" s="3"/>
      <c r="AM2301" s="3"/>
      <c r="AN2301" s="3"/>
      <c r="AO2301" s="3"/>
      <c r="AP2301" s="3"/>
      <c r="AQ2301" s="3"/>
      <c r="AR2301" s="3"/>
      <c r="AS2301" s="3"/>
      <c r="AT2301" s="3"/>
      <c r="AU2301" s="3"/>
      <c r="AV2301" s="3"/>
      <c r="AW2301" s="3"/>
      <c r="AX2301" s="3"/>
      <c r="AY2301" s="3"/>
      <c r="AZ2301" s="3"/>
      <c r="BA2301" s="3"/>
      <c r="BB2301" s="3"/>
      <c r="BC2301" s="3"/>
      <c r="BD2301" s="3"/>
    </row>
    <row r="2302" spans="1:56" hidden="1">
      <c r="A2302" s="3"/>
      <c r="B2302" s="3"/>
      <c r="C2302" s="3"/>
      <c r="D2302" s="3"/>
      <c r="E2302" s="3"/>
      <c r="F2302" s="3"/>
      <c r="G2302" s="3"/>
      <c r="H2302" s="3"/>
      <c r="I2302" s="3"/>
      <c r="J2302" s="3"/>
      <c r="K2302" s="3"/>
      <c r="L2302" s="3"/>
      <c r="M2302" s="3"/>
      <c r="N2302" s="3"/>
      <c r="O2302" s="3"/>
      <c r="P2302" s="3"/>
      <c r="Q2302" s="3"/>
      <c r="R2302" s="3"/>
      <c r="S2302" s="3"/>
      <c r="T2302" s="3"/>
      <c r="U2302" s="3"/>
      <c r="V2302" s="3"/>
      <c r="W2302" s="3"/>
      <c r="X2302" s="3"/>
      <c r="Y2302" s="3"/>
      <c r="Z2302" s="3"/>
      <c r="AA2302" s="3"/>
      <c r="AB2302" s="3"/>
      <c r="AC2302" s="3"/>
      <c r="AD2302" s="3"/>
      <c r="AE2302" s="3"/>
      <c r="AF2302" s="3"/>
      <c r="AG2302" s="3"/>
      <c r="AH2302" s="3"/>
      <c r="AI2302" s="3"/>
      <c r="AJ2302" s="3"/>
      <c r="AK2302" s="3"/>
      <c r="AL2302" s="3"/>
      <c r="AM2302" s="3"/>
      <c r="AN2302" s="3"/>
      <c r="AO2302" s="3"/>
      <c r="AP2302" s="3"/>
      <c r="AQ2302" s="3"/>
      <c r="AR2302" s="3"/>
      <c r="AS2302" s="3"/>
      <c r="AT2302" s="3"/>
      <c r="AU2302" s="3"/>
      <c r="AV2302" s="3"/>
      <c r="AW2302" s="3"/>
      <c r="AX2302" s="3"/>
      <c r="AY2302" s="3"/>
      <c r="AZ2302" s="3"/>
      <c r="BA2302" s="3"/>
      <c r="BB2302" s="3"/>
      <c r="BC2302" s="3"/>
      <c r="BD2302" s="3"/>
    </row>
    <row r="2303" spans="1:56" hidden="1">
      <c r="A2303" s="3"/>
      <c r="B2303" s="3"/>
      <c r="C2303" s="3"/>
      <c r="D2303" s="3"/>
      <c r="E2303" s="3"/>
      <c r="F2303" s="3"/>
      <c r="G2303" s="3"/>
      <c r="H2303" s="3"/>
      <c r="I2303" s="3"/>
      <c r="J2303" s="3"/>
      <c r="K2303" s="3"/>
      <c r="L2303" s="3"/>
      <c r="M2303" s="3"/>
      <c r="N2303" s="3"/>
      <c r="O2303" s="3"/>
      <c r="P2303" s="3"/>
      <c r="Q2303" s="3"/>
      <c r="R2303" s="3"/>
      <c r="S2303" s="3"/>
      <c r="T2303" s="3"/>
      <c r="U2303" s="3"/>
      <c r="V2303" s="3"/>
      <c r="W2303" s="3"/>
      <c r="X2303" s="3"/>
      <c r="Y2303" s="3"/>
      <c r="Z2303" s="3"/>
      <c r="AA2303" s="3"/>
      <c r="AB2303" s="3"/>
      <c r="AC2303" s="3"/>
      <c r="AD2303" s="3"/>
      <c r="AE2303" s="3"/>
      <c r="AF2303" s="3"/>
      <c r="AG2303" s="3"/>
      <c r="AH2303" s="3"/>
      <c r="AI2303" s="3"/>
      <c r="AJ2303" s="3"/>
      <c r="AK2303" s="3"/>
      <c r="AL2303" s="3"/>
      <c r="AM2303" s="3"/>
      <c r="AN2303" s="3"/>
      <c r="AO2303" s="3"/>
      <c r="AP2303" s="3"/>
      <c r="AQ2303" s="3"/>
      <c r="AR2303" s="3"/>
      <c r="AS2303" s="3"/>
      <c r="AT2303" s="3"/>
      <c r="AU2303" s="3"/>
      <c r="AV2303" s="3"/>
      <c r="AW2303" s="3"/>
      <c r="AX2303" s="3"/>
      <c r="AY2303" s="3"/>
      <c r="AZ2303" s="3"/>
      <c r="BA2303" s="3"/>
      <c r="BB2303" s="3"/>
      <c r="BC2303" s="3"/>
      <c r="BD2303" s="3"/>
    </row>
    <row r="2304" spans="1:56" hidden="1">
      <c r="A2304" s="3"/>
      <c r="B2304" s="3"/>
      <c r="C2304" s="3"/>
      <c r="D2304" s="3"/>
      <c r="E2304" s="3"/>
      <c r="F2304" s="3"/>
      <c r="G2304" s="3"/>
      <c r="H2304" s="3"/>
      <c r="I2304" s="3"/>
      <c r="J2304" s="3"/>
      <c r="K2304" s="3"/>
      <c r="L2304" s="3"/>
      <c r="M2304" s="3"/>
      <c r="N2304" s="3"/>
      <c r="O2304" s="3"/>
      <c r="P2304" s="3"/>
      <c r="Q2304" s="3"/>
      <c r="R2304" s="3"/>
      <c r="S2304" s="3"/>
      <c r="T2304" s="3"/>
      <c r="U2304" s="3"/>
      <c r="V2304" s="3"/>
      <c r="W2304" s="3"/>
      <c r="X2304" s="3"/>
      <c r="Y2304" s="3"/>
      <c r="Z2304" s="3"/>
      <c r="AA2304" s="3"/>
      <c r="AB2304" s="3"/>
      <c r="AC2304" s="3"/>
      <c r="AD2304" s="3"/>
      <c r="AE2304" s="3"/>
      <c r="AF2304" s="3"/>
      <c r="AG2304" s="3"/>
      <c r="AH2304" s="3"/>
      <c r="AI2304" s="3"/>
      <c r="AJ2304" s="3"/>
      <c r="AK2304" s="3"/>
      <c r="AL2304" s="3"/>
      <c r="AM2304" s="3"/>
      <c r="AN2304" s="3"/>
      <c r="AO2304" s="3"/>
      <c r="AP2304" s="3"/>
      <c r="AQ2304" s="3"/>
      <c r="AR2304" s="3"/>
      <c r="AS2304" s="3"/>
      <c r="AT2304" s="3"/>
      <c r="AU2304" s="3"/>
      <c r="AV2304" s="3"/>
      <c r="AW2304" s="3"/>
      <c r="AX2304" s="3"/>
      <c r="AY2304" s="3"/>
      <c r="AZ2304" s="3"/>
      <c r="BA2304" s="3"/>
      <c r="BB2304" s="3"/>
      <c r="BC2304" s="3"/>
      <c r="BD2304" s="3"/>
    </row>
    <row r="2305" spans="1:56" hidden="1">
      <c r="A2305" s="3"/>
      <c r="B2305" s="3"/>
      <c r="C2305" s="3"/>
      <c r="D2305" s="3"/>
      <c r="E2305" s="3"/>
      <c r="F2305" s="3"/>
      <c r="G2305" s="3"/>
      <c r="H2305" s="3"/>
      <c r="I2305" s="3"/>
      <c r="J2305" s="3"/>
      <c r="K2305" s="3"/>
      <c r="L2305" s="3"/>
      <c r="M2305" s="3"/>
      <c r="N2305" s="3"/>
      <c r="O2305" s="3"/>
      <c r="P2305" s="3"/>
      <c r="Q2305" s="3"/>
      <c r="R2305" s="3"/>
      <c r="S2305" s="3"/>
      <c r="T2305" s="3"/>
      <c r="U2305" s="3"/>
      <c r="V2305" s="3"/>
      <c r="W2305" s="3"/>
      <c r="X2305" s="3"/>
      <c r="Y2305" s="3"/>
      <c r="Z2305" s="3"/>
      <c r="AA2305" s="3"/>
      <c r="AB2305" s="3"/>
      <c r="AC2305" s="3"/>
      <c r="AD2305" s="3"/>
      <c r="AE2305" s="3"/>
      <c r="AF2305" s="3"/>
      <c r="AG2305" s="3"/>
      <c r="AH2305" s="3"/>
      <c r="AI2305" s="3"/>
      <c r="AJ2305" s="3"/>
      <c r="AK2305" s="3"/>
      <c r="AL2305" s="3"/>
      <c r="AM2305" s="3"/>
      <c r="AN2305" s="3"/>
      <c r="AO2305" s="3"/>
      <c r="AP2305" s="3"/>
      <c r="AQ2305" s="3"/>
      <c r="AR2305" s="3"/>
      <c r="AS2305" s="3"/>
      <c r="AT2305" s="3"/>
      <c r="AU2305" s="3"/>
      <c r="AV2305" s="3"/>
      <c r="AW2305" s="3"/>
      <c r="AX2305" s="3"/>
      <c r="AY2305" s="3"/>
      <c r="AZ2305" s="3"/>
      <c r="BA2305" s="3"/>
      <c r="BB2305" s="3"/>
      <c r="BC2305" s="3"/>
      <c r="BD2305" s="3"/>
    </row>
    <row r="2306" spans="1:56" hidden="1">
      <c r="A2306" s="3"/>
      <c r="B2306" s="3"/>
      <c r="C2306" s="3"/>
      <c r="D2306" s="3"/>
      <c r="E2306" s="3"/>
      <c r="F2306" s="3"/>
      <c r="G2306" s="3"/>
      <c r="H2306" s="3"/>
      <c r="I2306" s="3"/>
      <c r="J2306" s="3"/>
      <c r="K2306" s="3"/>
      <c r="L2306" s="3"/>
      <c r="M2306" s="3"/>
      <c r="N2306" s="3"/>
      <c r="O2306" s="3"/>
      <c r="P2306" s="3"/>
      <c r="Q2306" s="3"/>
      <c r="R2306" s="3"/>
      <c r="S2306" s="3"/>
      <c r="T2306" s="3"/>
      <c r="U2306" s="3"/>
      <c r="V2306" s="3"/>
      <c r="W2306" s="3"/>
      <c r="X2306" s="3"/>
      <c r="Y2306" s="3"/>
      <c r="Z2306" s="3"/>
      <c r="AA2306" s="3"/>
      <c r="AB2306" s="3"/>
      <c r="AC2306" s="3"/>
      <c r="AD2306" s="3"/>
      <c r="AE2306" s="3"/>
      <c r="AF2306" s="3"/>
      <c r="AG2306" s="3"/>
      <c r="AH2306" s="3"/>
      <c r="AI2306" s="3"/>
      <c r="AJ2306" s="3"/>
      <c r="AK2306" s="3"/>
      <c r="AL2306" s="3"/>
      <c r="AM2306" s="3"/>
      <c r="AN2306" s="3"/>
      <c r="AO2306" s="3"/>
      <c r="AP2306" s="3"/>
      <c r="AQ2306" s="3"/>
      <c r="AR2306" s="3"/>
      <c r="AS2306" s="3"/>
      <c r="AT2306" s="3"/>
      <c r="AU2306" s="3"/>
      <c r="AV2306" s="3"/>
      <c r="AW2306" s="3"/>
      <c r="AX2306" s="3"/>
      <c r="AY2306" s="3"/>
      <c r="AZ2306" s="3"/>
      <c r="BA2306" s="3"/>
      <c r="BB2306" s="3"/>
      <c r="BC2306" s="3"/>
      <c r="BD2306" s="3"/>
    </row>
    <row r="2307" spans="1:56" hidden="1">
      <c r="A2307" s="3"/>
      <c r="B2307" s="3"/>
      <c r="C2307" s="3"/>
      <c r="D2307" s="3"/>
      <c r="E2307" s="3"/>
      <c r="F2307" s="3"/>
      <c r="G2307" s="3"/>
      <c r="H2307" s="3"/>
      <c r="I2307" s="3"/>
      <c r="J2307" s="3"/>
      <c r="K2307" s="3"/>
      <c r="L2307" s="3"/>
      <c r="M2307" s="3"/>
      <c r="N2307" s="3"/>
      <c r="O2307" s="3"/>
      <c r="P2307" s="3"/>
      <c r="Q2307" s="3"/>
      <c r="R2307" s="3"/>
      <c r="S2307" s="3"/>
      <c r="T2307" s="3"/>
      <c r="U2307" s="3"/>
      <c r="V2307" s="3"/>
      <c r="W2307" s="3"/>
      <c r="X2307" s="3"/>
      <c r="Y2307" s="3"/>
      <c r="Z2307" s="3"/>
      <c r="AA2307" s="3"/>
      <c r="AB2307" s="3"/>
      <c r="AC2307" s="3"/>
      <c r="AD2307" s="3"/>
      <c r="AE2307" s="3"/>
      <c r="AF2307" s="3"/>
      <c r="AG2307" s="3"/>
      <c r="AH2307" s="3"/>
      <c r="AI2307" s="3"/>
      <c r="AJ2307" s="3"/>
      <c r="AK2307" s="3"/>
      <c r="AL2307" s="3"/>
      <c r="AM2307" s="3"/>
      <c r="AN2307" s="3"/>
      <c r="AO2307" s="3"/>
      <c r="AP2307" s="3"/>
      <c r="AQ2307" s="3"/>
      <c r="AR2307" s="3"/>
      <c r="AS2307" s="3"/>
      <c r="AT2307" s="3"/>
      <c r="AU2307" s="3"/>
      <c r="AV2307" s="3"/>
      <c r="AW2307" s="3"/>
      <c r="AX2307" s="3"/>
      <c r="AY2307" s="3"/>
      <c r="AZ2307" s="3"/>
      <c r="BA2307" s="3"/>
      <c r="BB2307" s="3"/>
      <c r="BC2307" s="3"/>
      <c r="BD2307" s="3"/>
    </row>
    <row r="2308" spans="1:56" hidden="1">
      <c r="A2308" s="3"/>
      <c r="B2308" s="3"/>
      <c r="C2308" s="3"/>
      <c r="D2308" s="3"/>
      <c r="E2308" s="3"/>
      <c r="F2308" s="3"/>
      <c r="G2308" s="3"/>
      <c r="H2308" s="3"/>
      <c r="I2308" s="3"/>
      <c r="J2308" s="3"/>
      <c r="K2308" s="3"/>
      <c r="L2308" s="3"/>
      <c r="M2308" s="3"/>
      <c r="N2308" s="3"/>
      <c r="O2308" s="3"/>
      <c r="P2308" s="3"/>
      <c r="Q2308" s="3"/>
      <c r="R2308" s="3"/>
      <c r="S2308" s="3"/>
      <c r="T2308" s="3"/>
      <c r="U2308" s="3"/>
      <c r="V2308" s="3"/>
      <c r="W2308" s="3"/>
      <c r="X2308" s="3"/>
      <c r="Y2308" s="3"/>
      <c r="Z2308" s="3"/>
      <c r="AA2308" s="3"/>
      <c r="AB2308" s="3"/>
      <c r="AC2308" s="3"/>
      <c r="AD2308" s="3"/>
      <c r="AE2308" s="3"/>
      <c r="AF2308" s="3"/>
      <c r="AG2308" s="3"/>
      <c r="AH2308" s="3"/>
      <c r="AI2308" s="3"/>
      <c r="AJ2308" s="3"/>
      <c r="AK2308" s="3"/>
      <c r="AL2308" s="3"/>
      <c r="AM2308" s="3"/>
      <c r="AN2308" s="3"/>
      <c r="AO2308" s="3"/>
      <c r="AP2308" s="3"/>
      <c r="AQ2308" s="3"/>
      <c r="AR2308" s="3"/>
      <c r="AS2308" s="3"/>
      <c r="AT2308" s="3"/>
      <c r="AU2308" s="3"/>
      <c r="AV2308" s="3"/>
      <c r="AW2308" s="3"/>
      <c r="AX2308" s="3"/>
      <c r="AY2308" s="3"/>
      <c r="AZ2308" s="3"/>
      <c r="BA2308" s="3"/>
      <c r="BB2308" s="3"/>
      <c r="BC2308" s="3"/>
      <c r="BD2308" s="3"/>
    </row>
    <row r="2309" spans="1:56" hidden="1">
      <c r="A2309" s="3"/>
      <c r="B2309" s="3"/>
      <c r="C2309" s="3"/>
      <c r="D2309" s="3"/>
      <c r="E2309" s="3"/>
      <c r="F2309" s="3"/>
      <c r="G2309" s="3"/>
      <c r="H2309" s="3"/>
      <c r="I2309" s="3"/>
      <c r="J2309" s="3"/>
      <c r="K2309" s="3"/>
      <c r="L2309" s="3"/>
      <c r="M2309" s="3"/>
      <c r="N2309" s="3"/>
      <c r="O2309" s="3"/>
      <c r="P2309" s="3"/>
      <c r="Q2309" s="3"/>
      <c r="R2309" s="3"/>
      <c r="S2309" s="3"/>
      <c r="T2309" s="3"/>
      <c r="U2309" s="3"/>
      <c r="V2309" s="3"/>
      <c r="W2309" s="3"/>
      <c r="X2309" s="3"/>
      <c r="Y2309" s="3"/>
      <c r="Z2309" s="3"/>
      <c r="AA2309" s="3"/>
      <c r="AB2309" s="3"/>
      <c r="AC2309" s="3"/>
      <c r="AD2309" s="3"/>
      <c r="AE2309" s="3"/>
      <c r="AF2309" s="3"/>
      <c r="AG2309" s="3"/>
      <c r="AH2309" s="3"/>
      <c r="AI2309" s="3"/>
      <c r="AJ2309" s="3"/>
      <c r="AK2309" s="3"/>
      <c r="AL2309" s="3"/>
      <c r="AM2309" s="3"/>
      <c r="AN2309" s="3"/>
      <c r="AO2309" s="3"/>
      <c r="AP2309" s="3"/>
      <c r="AQ2309" s="3"/>
      <c r="AR2309" s="3"/>
      <c r="AS2309" s="3"/>
      <c r="AT2309" s="3"/>
      <c r="AU2309" s="3"/>
      <c r="AV2309" s="3"/>
      <c r="AW2309" s="3"/>
      <c r="AX2309" s="3"/>
      <c r="AY2309" s="3"/>
      <c r="AZ2309" s="3"/>
      <c r="BA2309" s="3"/>
      <c r="BB2309" s="3"/>
      <c r="BC2309" s="3"/>
      <c r="BD2309" s="3"/>
    </row>
    <row r="2310" spans="1:56" hidden="1">
      <c r="A2310" s="3"/>
      <c r="B2310" s="3"/>
      <c r="C2310" s="3"/>
      <c r="D2310" s="3"/>
      <c r="E2310" s="3"/>
      <c r="F2310" s="3"/>
      <c r="G2310" s="3"/>
      <c r="H2310" s="3"/>
      <c r="I2310" s="3"/>
      <c r="J2310" s="3"/>
      <c r="K2310" s="3"/>
      <c r="L2310" s="3"/>
      <c r="M2310" s="3"/>
      <c r="N2310" s="3"/>
      <c r="O2310" s="3"/>
      <c r="P2310" s="3"/>
      <c r="Q2310" s="3"/>
      <c r="R2310" s="3"/>
      <c r="S2310" s="3"/>
      <c r="T2310" s="3"/>
      <c r="U2310" s="3"/>
      <c r="V2310" s="3"/>
      <c r="W2310" s="3"/>
      <c r="X2310" s="3"/>
      <c r="Y2310" s="3"/>
      <c r="Z2310" s="3"/>
      <c r="AA2310" s="3"/>
      <c r="AB2310" s="3"/>
      <c r="AC2310" s="3"/>
      <c r="AD2310" s="3"/>
      <c r="AE2310" s="3"/>
      <c r="AF2310" s="3"/>
      <c r="AG2310" s="3"/>
      <c r="AH2310" s="3"/>
      <c r="AI2310" s="3"/>
      <c r="AJ2310" s="3"/>
      <c r="AK2310" s="3"/>
      <c r="AL2310" s="3"/>
      <c r="AM2310" s="3"/>
      <c r="AN2310" s="3"/>
      <c r="AO2310" s="3"/>
      <c r="AP2310" s="3"/>
      <c r="AQ2310" s="3"/>
      <c r="AR2310" s="3"/>
      <c r="AS2310" s="3"/>
      <c r="AT2310" s="3"/>
      <c r="AU2310" s="3"/>
      <c r="AV2310" s="3"/>
      <c r="AW2310" s="3"/>
      <c r="AX2310" s="3"/>
      <c r="AY2310" s="3"/>
      <c r="AZ2310" s="3"/>
      <c r="BA2310" s="3"/>
      <c r="BB2310" s="3"/>
      <c r="BC2310" s="3"/>
      <c r="BD2310" s="3"/>
    </row>
    <row r="2311" spans="1:56" hidden="1">
      <c r="A2311" s="3"/>
      <c r="B2311" s="3"/>
      <c r="C2311" s="3"/>
      <c r="D2311" s="3"/>
      <c r="E2311" s="3"/>
      <c r="F2311" s="3"/>
      <c r="G2311" s="3"/>
      <c r="H2311" s="3"/>
      <c r="I2311" s="3"/>
      <c r="J2311" s="3"/>
      <c r="K2311" s="3"/>
      <c r="L2311" s="3"/>
      <c r="M2311" s="3"/>
      <c r="N2311" s="3"/>
      <c r="O2311" s="3"/>
      <c r="P2311" s="3"/>
      <c r="Q2311" s="3"/>
      <c r="R2311" s="3"/>
      <c r="S2311" s="3"/>
      <c r="T2311" s="3"/>
      <c r="U2311" s="3"/>
      <c r="V2311" s="3"/>
      <c r="W2311" s="3"/>
      <c r="X2311" s="3"/>
      <c r="Y2311" s="3"/>
      <c r="Z2311" s="3"/>
      <c r="AA2311" s="3"/>
      <c r="AB2311" s="3"/>
      <c r="AC2311" s="3"/>
      <c r="AD2311" s="3"/>
      <c r="AE2311" s="3"/>
      <c r="AF2311" s="3"/>
      <c r="AG2311" s="3"/>
      <c r="AH2311" s="3"/>
      <c r="AI2311" s="3"/>
      <c r="AJ2311" s="3"/>
      <c r="AK2311" s="3"/>
      <c r="AL2311" s="3"/>
      <c r="AM2311" s="3"/>
      <c r="AN2311" s="3"/>
      <c r="AO2311" s="3"/>
      <c r="AP2311" s="3"/>
      <c r="AQ2311" s="3"/>
      <c r="AR2311" s="3"/>
      <c r="AS2311" s="3"/>
      <c r="AT2311" s="3"/>
      <c r="AU2311" s="3"/>
      <c r="AV2311" s="3"/>
      <c r="AW2311" s="3"/>
      <c r="AX2311" s="3"/>
      <c r="AY2311" s="3"/>
      <c r="AZ2311" s="3"/>
      <c r="BA2311" s="3"/>
      <c r="BB2311" s="3"/>
      <c r="BC2311" s="3"/>
      <c r="BD2311" s="3"/>
    </row>
    <row r="2312" spans="1:56" hidden="1">
      <c r="A2312" s="3"/>
      <c r="B2312" s="3"/>
      <c r="C2312" s="3"/>
      <c r="D2312" s="3"/>
      <c r="E2312" s="3"/>
      <c r="F2312" s="3"/>
      <c r="G2312" s="3"/>
      <c r="H2312" s="3"/>
      <c r="I2312" s="3"/>
      <c r="J2312" s="3"/>
      <c r="K2312" s="3"/>
      <c r="L2312" s="3"/>
      <c r="M2312" s="3"/>
      <c r="N2312" s="3"/>
      <c r="O2312" s="3"/>
      <c r="P2312" s="3"/>
      <c r="Q2312" s="3"/>
      <c r="R2312" s="3"/>
      <c r="S2312" s="3"/>
      <c r="T2312" s="3"/>
      <c r="U2312" s="3"/>
      <c r="V2312" s="3"/>
      <c r="W2312" s="3"/>
      <c r="X2312" s="3"/>
      <c r="Y2312" s="3"/>
      <c r="Z2312" s="3"/>
      <c r="AA2312" s="3"/>
      <c r="AB2312" s="3"/>
      <c r="AC2312" s="3"/>
      <c r="AD2312" s="3"/>
      <c r="AE2312" s="3"/>
      <c r="AF2312" s="3"/>
      <c r="AG2312" s="3"/>
      <c r="AH2312" s="3"/>
      <c r="AI2312" s="3"/>
      <c r="AJ2312" s="3"/>
      <c r="AK2312" s="3"/>
      <c r="AL2312" s="3"/>
      <c r="AM2312" s="3"/>
      <c r="AN2312" s="3"/>
      <c r="AO2312" s="3"/>
      <c r="AP2312" s="3"/>
      <c r="AQ2312" s="3"/>
      <c r="AR2312" s="3"/>
      <c r="AS2312" s="3"/>
      <c r="AT2312" s="3"/>
      <c r="AU2312" s="3"/>
      <c r="AV2312" s="3"/>
      <c r="AW2312" s="3"/>
      <c r="AX2312" s="3"/>
      <c r="AY2312" s="3"/>
      <c r="AZ2312" s="3"/>
      <c r="BA2312" s="3"/>
      <c r="BB2312" s="3"/>
      <c r="BC2312" s="3"/>
      <c r="BD2312" s="3"/>
    </row>
    <row r="2313" spans="1:56" hidden="1">
      <c r="A2313" s="3"/>
      <c r="B2313" s="3"/>
      <c r="C2313" s="3"/>
      <c r="D2313" s="3"/>
      <c r="E2313" s="3"/>
      <c r="F2313" s="3"/>
      <c r="G2313" s="3"/>
      <c r="H2313" s="3"/>
      <c r="I2313" s="3"/>
      <c r="J2313" s="3"/>
      <c r="K2313" s="3"/>
      <c r="L2313" s="3"/>
      <c r="M2313" s="3"/>
      <c r="N2313" s="3"/>
      <c r="O2313" s="3"/>
      <c r="P2313" s="3"/>
      <c r="Q2313" s="3"/>
      <c r="R2313" s="3"/>
      <c r="S2313" s="3"/>
      <c r="T2313" s="3"/>
      <c r="U2313" s="3"/>
      <c r="V2313" s="3"/>
      <c r="W2313" s="3"/>
      <c r="X2313" s="3"/>
      <c r="Y2313" s="3"/>
      <c r="Z2313" s="3"/>
      <c r="AA2313" s="3"/>
      <c r="AB2313" s="3"/>
      <c r="AC2313" s="3"/>
      <c r="AD2313" s="3"/>
      <c r="AE2313" s="3"/>
      <c r="AF2313" s="3"/>
      <c r="AG2313" s="3"/>
      <c r="AH2313" s="3"/>
      <c r="AI2313" s="3"/>
      <c r="AJ2313" s="3"/>
      <c r="AK2313" s="3"/>
      <c r="AL2313" s="3"/>
      <c r="AM2313" s="3"/>
      <c r="AN2313" s="3"/>
      <c r="AO2313" s="3"/>
      <c r="AP2313" s="3"/>
      <c r="AQ2313" s="3"/>
      <c r="AR2313" s="3"/>
      <c r="AS2313" s="3"/>
      <c r="AT2313" s="3"/>
      <c r="AU2313" s="3"/>
      <c r="AV2313" s="3"/>
      <c r="AW2313" s="3"/>
      <c r="AX2313" s="3"/>
      <c r="AY2313" s="3"/>
      <c r="AZ2313" s="3"/>
      <c r="BA2313" s="3"/>
      <c r="BB2313" s="3"/>
      <c r="BC2313" s="3"/>
      <c r="BD2313" s="3"/>
    </row>
    <row r="2314" spans="1:56" hidden="1">
      <c r="A2314" s="3"/>
      <c r="B2314" s="3"/>
      <c r="C2314" s="3"/>
      <c r="D2314" s="3"/>
      <c r="E2314" s="3"/>
      <c r="F2314" s="3"/>
      <c r="G2314" s="3"/>
      <c r="H2314" s="3"/>
      <c r="I2314" s="3"/>
      <c r="J2314" s="3"/>
      <c r="K2314" s="3"/>
      <c r="L2314" s="3"/>
      <c r="M2314" s="3"/>
      <c r="N2314" s="3"/>
      <c r="O2314" s="3"/>
      <c r="P2314" s="3"/>
      <c r="Q2314" s="3"/>
      <c r="R2314" s="3"/>
      <c r="S2314" s="3"/>
      <c r="T2314" s="3"/>
      <c r="U2314" s="3"/>
      <c r="V2314" s="3"/>
      <c r="W2314" s="3"/>
      <c r="X2314" s="3"/>
      <c r="Y2314" s="3"/>
      <c r="Z2314" s="3"/>
      <c r="AA2314" s="3"/>
      <c r="AB2314" s="3"/>
      <c r="AC2314" s="3"/>
      <c r="AD2314" s="3"/>
      <c r="AE2314" s="3"/>
      <c r="AF2314" s="3"/>
      <c r="AG2314" s="3"/>
      <c r="AH2314" s="3"/>
      <c r="AI2314" s="3"/>
      <c r="AJ2314" s="3"/>
      <c r="AK2314" s="3"/>
      <c r="AL2314" s="3"/>
      <c r="AM2314" s="3"/>
      <c r="AN2314" s="3"/>
      <c r="AO2314" s="3"/>
      <c r="AP2314" s="3"/>
      <c r="AQ2314" s="3"/>
      <c r="AR2314" s="3"/>
      <c r="AS2314" s="3"/>
      <c r="AT2314" s="3"/>
      <c r="AU2314" s="3"/>
      <c r="AV2314" s="3"/>
      <c r="AW2314" s="3"/>
      <c r="AX2314" s="3"/>
      <c r="AY2314" s="3"/>
      <c r="AZ2314" s="3"/>
      <c r="BA2314" s="3"/>
      <c r="BB2314" s="3"/>
      <c r="BC2314" s="3"/>
      <c r="BD2314" s="3"/>
    </row>
    <row r="2315" spans="1:56" hidden="1">
      <c r="A2315" s="3"/>
      <c r="B2315" s="3"/>
      <c r="C2315" s="3"/>
      <c r="D2315" s="3"/>
      <c r="E2315" s="3"/>
      <c r="F2315" s="3"/>
      <c r="G2315" s="3"/>
      <c r="H2315" s="3"/>
      <c r="I2315" s="3"/>
      <c r="J2315" s="3"/>
      <c r="K2315" s="3"/>
      <c r="L2315" s="3"/>
      <c r="M2315" s="3"/>
      <c r="N2315" s="3"/>
      <c r="O2315" s="3"/>
      <c r="P2315" s="3"/>
      <c r="Q2315" s="3"/>
      <c r="R2315" s="3"/>
      <c r="S2315" s="3"/>
      <c r="T2315" s="3"/>
      <c r="U2315" s="3"/>
      <c r="V2315" s="3"/>
      <c r="W2315" s="3"/>
      <c r="X2315" s="3"/>
      <c r="Y2315" s="3"/>
      <c r="Z2315" s="3"/>
      <c r="AA2315" s="3"/>
      <c r="AB2315" s="3"/>
      <c r="AC2315" s="3"/>
      <c r="AD2315" s="3"/>
      <c r="AE2315" s="3"/>
      <c r="AF2315" s="3"/>
      <c r="AG2315" s="3"/>
      <c r="AH2315" s="3"/>
      <c r="AI2315" s="3"/>
      <c r="AJ2315" s="3"/>
      <c r="AK2315" s="3"/>
      <c r="AL2315" s="3"/>
      <c r="AM2315" s="3"/>
      <c r="AN2315" s="3"/>
      <c r="AO2315" s="3"/>
      <c r="AP2315" s="3"/>
      <c r="AQ2315" s="3"/>
      <c r="AR2315" s="3"/>
      <c r="AS2315" s="3"/>
      <c r="AT2315" s="3"/>
      <c r="AU2315" s="3"/>
      <c r="AV2315" s="3"/>
      <c r="AW2315" s="3"/>
      <c r="AX2315" s="3"/>
      <c r="AY2315" s="3"/>
      <c r="AZ2315" s="3"/>
      <c r="BA2315" s="3"/>
      <c r="BB2315" s="3"/>
      <c r="BC2315" s="3"/>
      <c r="BD2315" s="3"/>
    </row>
    <row r="2316" spans="1:56" hidden="1">
      <c r="A2316" s="3"/>
      <c r="B2316" s="3"/>
      <c r="C2316" s="3"/>
      <c r="D2316" s="3"/>
      <c r="E2316" s="3"/>
      <c r="F2316" s="3"/>
      <c r="G2316" s="3"/>
      <c r="H2316" s="3"/>
      <c r="I2316" s="3"/>
      <c r="J2316" s="3"/>
      <c r="K2316" s="3"/>
      <c r="L2316" s="3"/>
      <c r="M2316" s="3"/>
      <c r="N2316" s="3"/>
      <c r="O2316" s="3"/>
      <c r="P2316" s="3"/>
      <c r="Q2316" s="3"/>
      <c r="R2316" s="3"/>
      <c r="S2316" s="3"/>
      <c r="T2316" s="3"/>
      <c r="U2316" s="3"/>
      <c r="V2316" s="3"/>
      <c r="W2316" s="3"/>
      <c r="X2316" s="3"/>
      <c r="Y2316" s="3"/>
      <c r="Z2316" s="3"/>
      <c r="AA2316" s="3"/>
      <c r="AB2316" s="3"/>
      <c r="AC2316" s="3"/>
      <c r="AD2316" s="3"/>
      <c r="AE2316" s="3"/>
      <c r="AF2316" s="3"/>
      <c r="AG2316" s="3"/>
      <c r="AH2316" s="3"/>
      <c r="AI2316" s="3"/>
      <c r="AJ2316" s="3"/>
      <c r="AK2316" s="3"/>
      <c r="AL2316" s="3"/>
      <c r="AM2316" s="3"/>
      <c r="AN2316" s="3"/>
      <c r="AO2316" s="3"/>
      <c r="AP2316" s="3"/>
      <c r="AQ2316" s="3"/>
      <c r="AR2316" s="3"/>
      <c r="AS2316" s="3"/>
      <c r="AT2316" s="3"/>
      <c r="AU2316" s="3"/>
      <c r="AV2316" s="3"/>
      <c r="AW2316" s="3"/>
      <c r="AX2316" s="3"/>
      <c r="AY2316" s="3"/>
      <c r="AZ2316" s="3"/>
      <c r="BA2316" s="3"/>
      <c r="BB2316" s="3"/>
      <c r="BC2316" s="3"/>
      <c r="BD2316" s="3"/>
    </row>
    <row r="2317" spans="1:56" hidden="1">
      <c r="A2317" s="3"/>
      <c r="B2317" s="3"/>
      <c r="C2317" s="3"/>
      <c r="D2317" s="3"/>
      <c r="E2317" s="3"/>
      <c r="F2317" s="3"/>
      <c r="G2317" s="3"/>
      <c r="H2317" s="3"/>
      <c r="I2317" s="3"/>
      <c r="J2317" s="3"/>
      <c r="K2317" s="3"/>
      <c r="L2317" s="3"/>
      <c r="M2317" s="3"/>
      <c r="N2317" s="3"/>
      <c r="O2317" s="3"/>
      <c r="P2317" s="3"/>
      <c r="Q2317" s="3"/>
      <c r="R2317" s="3"/>
      <c r="S2317" s="3"/>
      <c r="T2317" s="3"/>
      <c r="U2317" s="3"/>
      <c r="V2317" s="3"/>
      <c r="W2317" s="3"/>
      <c r="X2317" s="3"/>
      <c r="Y2317" s="3"/>
      <c r="Z2317" s="3"/>
      <c r="AA2317" s="3"/>
      <c r="AB2317" s="3"/>
      <c r="AC2317" s="3"/>
      <c r="AD2317" s="3"/>
      <c r="AE2317" s="3"/>
      <c r="AF2317" s="3"/>
      <c r="AG2317" s="3"/>
      <c r="AH2317" s="3"/>
      <c r="AI2317" s="3"/>
      <c r="AJ2317" s="3"/>
      <c r="AK2317" s="3"/>
      <c r="AL2317" s="3"/>
      <c r="AM2317" s="3"/>
      <c r="AN2317" s="3"/>
      <c r="AO2317" s="3"/>
      <c r="AP2317" s="3"/>
      <c r="AQ2317" s="3"/>
      <c r="AR2317" s="3"/>
      <c r="AS2317" s="3"/>
      <c r="AT2317" s="3"/>
      <c r="AU2317" s="3"/>
      <c r="AV2317" s="3"/>
      <c r="AW2317" s="3"/>
      <c r="AX2317" s="3"/>
      <c r="AY2317" s="3"/>
      <c r="AZ2317" s="3"/>
      <c r="BA2317" s="3"/>
      <c r="BB2317" s="3"/>
      <c r="BC2317" s="3"/>
      <c r="BD2317" s="3"/>
    </row>
    <row r="2318" spans="1:56" hidden="1">
      <c r="A2318" s="3"/>
      <c r="B2318" s="3"/>
      <c r="C2318" s="3"/>
      <c r="D2318" s="3"/>
      <c r="E2318" s="3"/>
      <c r="F2318" s="3"/>
      <c r="G2318" s="3"/>
      <c r="H2318" s="3"/>
      <c r="I2318" s="3"/>
      <c r="J2318" s="3"/>
      <c r="K2318" s="3"/>
      <c r="L2318" s="3"/>
      <c r="M2318" s="3"/>
      <c r="N2318" s="3"/>
      <c r="O2318" s="3"/>
      <c r="P2318" s="3"/>
      <c r="Q2318" s="3"/>
      <c r="R2318" s="3"/>
      <c r="S2318" s="3"/>
      <c r="T2318" s="3"/>
      <c r="U2318" s="3"/>
      <c r="V2318" s="3"/>
      <c r="W2318" s="3"/>
      <c r="X2318" s="3"/>
      <c r="Y2318" s="3"/>
      <c r="Z2318" s="3"/>
      <c r="AA2318" s="3"/>
      <c r="AB2318" s="3"/>
      <c r="AC2318" s="3"/>
      <c r="AD2318" s="3"/>
      <c r="AE2318" s="3"/>
      <c r="AF2318" s="3"/>
      <c r="AG2318" s="3"/>
      <c r="AH2318" s="3"/>
      <c r="AI2318" s="3"/>
      <c r="AJ2318" s="3"/>
      <c r="AK2318" s="3"/>
      <c r="AL2318" s="3"/>
      <c r="AM2318" s="3"/>
      <c r="AN2318" s="3"/>
      <c r="AO2318" s="3"/>
      <c r="AP2318" s="3"/>
      <c r="AQ2318" s="3"/>
      <c r="AR2318" s="3"/>
      <c r="AS2318" s="3"/>
      <c r="AT2318" s="3"/>
      <c r="AU2318" s="3"/>
      <c r="AV2318" s="3"/>
      <c r="AW2318" s="3"/>
      <c r="AX2318" s="3"/>
      <c r="AY2318" s="3"/>
      <c r="AZ2318" s="3"/>
      <c r="BA2318" s="3"/>
      <c r="BB2318" s="3"/>
      <c r="BC2318" s="3"/>
      <c r="BD2318" s="3"/>
    </row>
    <row r="2319" spans="1:56" hidden="1">
      <c r="A2319" s="3"/>
      <c r="B2319" s="3"/>
      <c r="C2319" s="3"/>
      <c r="D2319" s="3"/>
      <c r="E2319" s="3"/>
      <c r="F2319" s="3"/>
      <c r="G2319" s="3"/>
      <c r="H2319" s="3"/>
      <c r="I2319" s="3"/>
      <c r="J2319" s="3"/>
      <c r="K2319" s="3"/>
      <c r="L2319" s="3"/>
      <c r="M2319" s="3"/>
      <c r="N2319" s="3"/>
      <c r="O2319" s="3"/>
      <c r="P2319" s="3"/>
      <c r="Q2319" s="3"/>
      <c r="R2319" s="3"/>
      <c r="S2319" s="3"/>
      <c r="T2319" s="3"/>
      <c r="U2319" s="3"/>
      <c r="V2319" s="3"/>
      <c r="W2319" s="3"/>
      <c r="X2319" s="3"/>
      <c r="Y2319" s="3"/>
      <c r="Z2319" s="3"/>
      <c r="AA2319" s="3"/>
      <c r="AB2319" s="3"/>
      <c r="AC2319" s="3"/>
      <c r="AD2319" s="3"/>
      <c r="AE2319" s="3"/>
      <c r="AF2319" s="3"/>
      <c r="AG2319" s="3"/>
      <c r="AH2319" s="3"/>
      <c r="AI2319" s="3"/>
      <c r="AJ2319" s="3"/>
      <c r="AK2319" s="3"/>
      <c r="AL2319" s="3"/>
      <c r="AM2319" s="3"/>
      <c r="AN2319" s="3"/>
      <c r="AO2319" s="3"/>
      <c r="AP2319" s="3"/>
      <c r="AQ2319" s="3"/>
      <c r="AR2319" s="3"/>
      <c r="AS2319" s="3"/>
      <c r="AT2319" s="3"/>
      <c r="AU2319" s="3"/>
      <c r="AV2319" s="3"/>
      <c r="AW2319" s="3"/>
      <c r="AX2319" s="3"/>
      <c r="AY2319" s="3"/>
      <c r="AZ2319" s="3"/>
      <c r="BA2319" s="3"/>
      <c r="BB2319" s="3"/>
      <c r="BC2319" s="3"/>
      <c r="BD2319" s="3"/>
    </row>
    <row r="2320" spans="1:56" hidden="1">
      <c r="A2320" s="3"/>
      <c r="B2320" s="3"/>
      <c r="C2320" s="3"/>
      <c r="D2320" s="3"/>
      <c r="E2320" s="3"/>
      <c r="F2320" s="3"/>
      <c r="G2320" s="3"/>
      <c r="H2320" s="3"/>
      <c r="I2320" s="3"/>
      <c r="J2320" s="3"/>
      <c r="K2320" s="3"/>
      <c r="L2320" s="3"/>
      <c r="M2320" s="3"/>
      <c r="N2320" s="3"/>
      <c r="O2320" s="3"/>
      <c r="P2320" s="3"/>
      <c r="Q2320" s="3"/>
      <c r="R2320" s="3"/>
      <c r="S2320" s="3"/>
      <c r="T2320" s="3"/>
      <c r="U2320" s="3"/>
      <c r="V2320" s="3"/>
      <c r="W2320" s="3"/>
      <c r="X2320" s="3"/>
      <c r="Y2320" s="3"/>
      <c r="Z2320" s="3"/>
      <c r="AA2320" s="3"/>
      <c r="AB2320" s="3"/>
      <c r="AC2320" s="3"/>
      <c r="AD2320" s="3"/>
      <c r="AE2320" s="3"/>
      <c r="AF2320" s="3"/>
      <c r="AG2320" s="3"/>
      <c r="AH2320" s="3"/>
      <c r="AI2320" s="3"/>
      <c r="AJ2320" s="3"/>
      <c r="AK2320" s="3"/>
      <c r="AL2320" s="3"/>
      <c r="AM2320" s="3"/>
      <c r="AN2320" s="3"/>
      <c r="AO2320" s="3"/>
      <c r="AP2320" s="3"/>
      <c r="AQ2320" s="3"/>
      <c r="AR2320" s="3"/>
      <c r="AS2320" s="3"/>
      <c r="AT2320" s="3"/>
      <c r="AU2320" s="3"/>
      <c r="AV2320" s="3"/>
      <c r="AW2320" s="3"/>
      <c r="AX2320" s="3"/>
      <c r="AY2320" s="3"/>
      <c r="AZ2320" s="3"/>
      <c r="BA2320" s="3"/>
      <c r="BB2320" s="3"/>
      <c r="BC2320" s="3"/>
      <c r="BD2320" s="3"/>
    </row>
    <row r="2321" spans="1:56" hidden="1">
      <c r="A2321" s="3"/>
      <c r="B2321" s="3"/>
      <c r="C2321" s="3"/>
      <c r="D2321" s="3"/>
      <c r="E2321" s="3"/>
      <c r="F2321" s="3"/>
      <c r="G2321" s="3"/>
      <c r="H2321" s="3"/>
      <c r="I2321" s="3"/>
      <c r="J2321" s="3"/>
      <c r="K2321" s="3"/>
      <c r="L2321" s="3"/>
      <c r="M2321" s="3"/>
      <c r="N2321" s="3"/>
      <c r="O2321" s="3"/>
      <c r="P2321" s="3"/>
      <c r="Q2321" s="3"/>
      <c r="R2321" s="3"/>
      <c r="S2321" s="3"/>
      <c r="T2321" s="3"/>
      <c r="U2321" s="3"/>
      <c r="V2321" s="3"/>
      <c r="W2321" s="3"/>
      <c r="X2321" s="3"/>
      <c r="Y2321" s="3"/>
      <c r="Z2321" s="3"/>
      <c r="AA2321" s="3"/>
      <c r="AB2321" s="3"/>
      <c r="AC2321" s="3"/>
      <c r="AD2321" s="3"/>
      <c r="AE2321" s="3"/>
      <c r="AF2321" s="3"/>
      <c r="AG2321" s="3"/>
      <c r="AH2321" s="3"/>
      <c r="AI2321" s="3"/>
      <c r="AJ2321" s="3"/>
      <c r="AK2321" s="3"/>
      <c r="AL2321" s="3"/>
      <c r="AM2321" s="3"/>
      <c r="AN2321" s="3"/>
      <c r="AO2321" s="3"/>
      <c r="AP2321" s="3"/>
      <c r="AQ2321" s="3"/>
      <c r="AR2321" s="3"/>
      <c r="AS2321" s="3"/>
      <c r="AT2321" s="3"/>
      <c r="AU2321" s="3"/>
      <c r="AV2321" s="3"/>
      <c r="AW2321" s="3"/>
      <c r="AX2321" s="3"/>
      <c r="AY2321" s="3"/>
      <c r="AZ2321" s="3"/>
      <c r="BA2321" s="3"/>
      <c r="BB2321" s="3"/>
      <c r="BC2321" s="3"/>
      <c r="BD2321" s="3"/>
    </row>
    <row r="2322" spans="1:56" hidden="1">
      <c r="A2322" s="3"/>
      <c r="B2322" s="3"/>
      <c r="C2322" s="3"/>
      <c r="D2322" s="3"/>
      <c r="E2322" s="3"/>
      <c r="F2322" s="3"/>
      <c r="G2322" s="3"/>
      <c r="H2322" s="3"/>
      <c r="I2322" s="3"/>
      <c r="J2322" s="3"/>
      <c r="K2322" s="3"/>
      <c r="L2322" s="3"/>
      <c r="M2322" s="3"/>
      <c r="N2322" s="3"/>
      <c r="O2322" s="3"/>
      <c r="P2322" s="3"/>
      <c r="Q2322" s="3"/>
      <c r="R2322" s="3"/>
      <c r="S2322" s="3"/>
      <c r="T2322" s="3"/>
      <c r="U2322" s="3"/>
      <c r="V2322" s="3"/>
      <c r="W2322" s="3"/>
      <c r="X2322" s="3"/>
      <c r="Y2322" s="3"/>
      <c r="Z2322" s="3"/>
      <c r="AA2322" s="3"/>
      <c r="AB2322" s="3"/>
      <c r="AC2322" s="3"/>
      <c r="AD2322" s="3"/>
      <c r="AE2322" s="3"/>
      <c r="AF2322" s="3"/>
      <c r="AG2322" s="3"/>
      <c r="AH2322" s="3"/>
      <c r="AI2322" s="3"/>
      <c r="AJ2322" s="3"/>
      <c r="AK2322" s="3"/>
      <c r="AL2322" s="3"/>
      <c r="AM2322" s="3"/>
      <c r="AN2322" s="3"/>
      <c r="AO2322" s="3"/>
      <c r="AP2322" s="3"/>
      <c r="AQ2322" s="3"/>
      <c r="AR2322" s="3"/>
      <c r="AS2322" s="3"/>
      <c r="AT2322" s="3"/>
      <c r="AU2322" s="3"/>
      <c r="AV2322" s="3"/>
      <c r="AW2322" s="3"/>
      <c r="AX2322" s="3"/>
      <c r="AY2322" s="3"/>
      <c r="AZ2322" s="3"/>
      <c r="BA2322" s="3"/>
      <c r="BB2322" s="3"/>
      <c r="BC2322" s="3"/>
      <c r="BD2322" s="3"/>
    </row>
    <row r="2323" spans="1:56" hidden="1">
      <c r="A2323" s="3"/>
      <c r="B2323" s="3"/>
      <c r="C2323" s="3"/>
      <c r="D2323" s="3"/>
      <c r="E2323" s="3"/>
      <c r="F2323" s="3"/>
      <c r="G2323" s="3"/>
      <c r="H2323" s="3"/>
      <c r="I2323" s="3"/>
      <c r="J2323" s="3"/>
      <c r="K2323" s="3"/>
      <c r="L2323" s="3"/>
      <c r="M2323" s="3"/>
      <c r="N2323" s="3"/>
      <c r="O2323" s="3"/>
      <c r="P2323" s="3"/>
      <c r="Q2323" s="3"/>
      <c r="R2323" s="3"/>
      <c r="S2323" s="3"/>
      <c r="T2323" s="3"/>
      <c r="U2323" s="3"/>
      <c r="V2323" s="3"/>
      <c r="W2323" s="3"/>
      <c r="X2323" s="3"/>
      <c r="Y2323" s="3"/>
      <c r="Z2323" s="3"/>
      <c r="AA2323" s="3"/>
      <c r="AB2323" s="3"/>
      <c r="AC2323" s="3"/>
      <c r="AD2323" s="3"/>
      <c r="AE2323" s="3"/>
      <c r="AF2323" s="3"/>
      <c r="AG2323" s="3"/>
      <c r="AH2323" s="3"/>
      <c r="AI2323" s="3"/>
      <c r="AJ2323" s="3"/>
      <c r="AK2323" s="3"/>
      <c r="AL2323" s="3"/>
      <c r="AM2323" s="3"/>
      <c r="AN2323" s="3"/>
      <c r="AO2323" s="3"/>
      <c r="AP2323" s="3"/>
      <c r="AQ2323" s="3"/>
      <c r="AR2323" s="3"/>
      <c r="AS2323" s="3"/>
      <c r="AT2323" s="3"/>
      <c r="AU2323" s="3"/>
      <c r="AV2323" s="3"/>
      <c r="AW2323" s="3"/>
      <c r="AX2323" s="3"/>
      <c r="AY2323" s="3"/>
      <c r="AZ2323" s="3"/>
      <c r="BA2323" s="3"/>
      <c r="BB2323" s="3"/>
      <c r="BC2323" s="3"/>
      <c r="BD2323" s="3"/>
    </row>
    <row r="2324" spans="1:56" hidden="1">
      <c r="A2324" s="3"/>
      <c r="B2324" s="3"/>
      <c r="C2324" s="3"/>
      <c r="D2324" s="3"/>
      <c r="E2324" s="3"/>
      <c r="F2324" s="3"/>
      <c r="G2324" s="3"/>
      <c r="H2324" s="3"/>
      <c r="I2324" s="3"/>
      <c r="J2324" s="3"/>
      <c r="K2324" s="3"/>
      <c r="L2324" s="3"/>
      <c r="M2324" s="3"/>
      <c r="N2324" s="3"/>
      <c r="O2324" s="3"/>
      <c r="P2324" s="3"/>
      <c r="Q2324" s="3"/>
      <c r="R2324" s="3"/>
      <c r="S2324" s="3"/>
      <c r="T2324" s="3"/>
      <c r="U2324" s="3"/>
      <c r="V2324" s="3"/>
      <c r="W2324" s="3"/>
      <c r="X2324" s="3"/>
      <c r="Y2324" s="3"/>
      <c r="Z2324" s="3"/>
      <c r="AA2324" s="3"/>
      <c r="AB2324" s="3"/>
      <c r="AC2324" s="3"/>
      <c r="AD2324" s="3"/>
      <c r="AE2324" s="3"/>
      <c r="AF2324" s="3"/>
      <c r="AG2324" s="3"/>
      <c r="AH2324" s="3"/>
      <c r="AI2324" s="3"/>
      <c r="AJ2324" s="3"/>
      <c r="AK2324" s="3"/>
      <c r="AL2324" s="3"/>
      <c r="AM2324" s="3"/>
      <c r="AN2324" s="3"/>
      <c r="AO2324" s="3"/>
      <c r="AP2324" s="3"/>
      <c r="AQ2324" s="3"/>
      <c r="AR2324" s="3"/>
      <c r="AS2324" s="3"/>
      <c r="AT2324" s="3"/>
      <c r="AU2324" s="3"/>
      <c r="AV2324" s="3"/>
      <c r="AW2324" s="3"/>
      <c r="AX2324" s="3"/>
      <c r="AY2324" s="3"/>
      <c r="AZ2324" s="3"/>
      <c r="BA2324" s="3"/>
      <c r="BB2324" s="3"/>
      <c r="BC2324" s="3"/>
      <c r="BD2324" s="3"/>
    </row>
    <row r="2325" spans="1:56" hidden="1">
      <c r="A2325" s="3"/>
      <c r="B2325" s="3"/>
      <c r="C2325" s="3"/>
      <c r="D2325" s="3"/>
      <c r="E2325" s="3"/>
      <c r="F2325" s="3"/>
      <c r="G2325" s="3"/>
      <c r="H2325" s="3"/>
      <c r="I2325" s="3"/>
      <c r="J2325" s="3"/>
      <c r="K2325" s="3"/>
      <c r="L2325" s="3"/>
      <c r="M2325" s="3"/>
      <c r="N2325" s="3"/>
      <c r="O2325" s="3"/>
      <c r="P2325" s="3"/>
      <c r="Q2325" s="3"/>
      <c r="R2325" s="3"/>
      <c r="S2325" s="3"/>
      <c r="T2325" s="3"/>
      <c r="U2325" s="3"/>
      <c r="V2325" s="3"/>
      <c r="W2325" s="3"/>
      <c r="X2325" s="3"/>
      <c r="Y2325" s="3"/>
      <c r="Z2325" s="3"/>
      <c r="AA2325" s="3"/>
      <c r="AB2325" s="3"/>
      <c r="AC2325" s="3"/>
      <c r="AD2325" s="3"/>
      <c r="AE2325" s="3"/>
      <c r="AF2325" s="3"/>
      <c r="AG2325" s="3"/>
      <c r="AH2325" s="3"/>
      <c r="AI2325" s="3"/>
      <c r="AJ2325" s="3"/>
      <c r="AK2325" s="3"/>
      <c r="AL2325" s="3"/>
      <c r="AM2325" s="3"/>
      <c r="AN2325" s="3"/>
      <c r="AO2325" s="3"/>
      <c r="AP2325" s="3"/>
      <c r="AQ2325" s="3"/>
      <c r="AR2325" s="3"/>
      <c r="AS2325" s="3"/>
      <c r="AT2325" s="3"/>
      <c r="AU2325" s="3"/>
      <c r="AV2325" s="3"/>
      <c r="AW2325" s="3"/>
      <c r="AX2325" s="3"/>
      <c r="AY2325" s="3"/>
      <c r="AZ2325" s="3"/>
      <c r="BA2325" s="3"/>
      <c r="BB2325" s="3"/>
      <c r="BC2325" s="3"/>
      <c r="BD2325" s="3"/>
    </row>
    <row r="2326" spans="1:56" hidden="1">
      <c r="A2326" s="3"/>
      <c r="B2326" s="3"/>
      <c r="C2326" s="3"/>
      <c r="D2326" s="3"/>
      <c r="E2326" s="3"/>
      <c r="F2326" s="3"/>
      <c r="G2326" s="3"/>
      <c r="H2326" s="3"/>
      <c r="I2326" s="3"/>
      <c r="J2326" s="3"/>
      <c r="K2326" s="3"/>
      <c r="L2326" s="3"/>
      <c r="M2326" s="3"/>
      <c r="N2326" s="3"/>
      <c r="O2326" s="3"/>
      <c r="P2326" s="3"/>
      <c r="Q2326" s="3"/>
      <c r="R2326" s="3"/>
      <c r="S2326" s="3"/>
      <c r="T2326" s="3"/>
      <c r="U2326" s="3"/>
      <c r="V2326" s="3"/>
      <c r="W2326" s="3"/>
      <c r="X2326" s="3"/>
      <c r="Y2326" s="3"/>
      <c r="Z2326" s="3"/>
      <c r="AA2326" s="3"/>
      <c r="AB2326" s="3"/>
      <c r="AC2326" s="3"/>
      <c r="AD2326" s="3"/>
      <c r="AE2326" s="3"/>
      <c r="AF2326" s="3"/>
      <c r="AG2326" s="3"/>
      <c r="AH2326" s="3"/>
      <c r="AI2326" s="3"/>
      <c r="AJ2326" s="3"/>
      <c r="AK2326" s="3"/>
      <c r="AL2326" s="3"/>
      <c r="AM2326" s="3"/>
      <c r="AN2326" s="3"/>
      <c r="AO2326" s="3"/>
      <c r="AP2326" s="3"/>
      <c r="AQ2326" s="3"/>
      <c r="AR2326" s="3"/>
      <c r="AS2326" s="3"/>
      <c r="AT2326" s="3"/>
      <c r="AU2326" s="3"/>
      <c r="AV2326" s="3"/>
      <c r="AW2326" s="3"/>
      <c r="AX2326" s="3"/>
      <c r="AY2326" s="3"/>
      <c r="AZ2326" s="3"/>
      <c r="BA2326" s="3"/>
      <c r="BB2326" s="3"/>
      <c r="BC2326" s="3"/>
      <c r="BD2326" s="3"/>
    </row>
    <row r="2327" spans="1:56" hidden="1">
      <c r="A2327" s="3"/>
      <c r="B2327" s="3"/>
      <c r="C2327" s="3"/>
      <c r="D2327" s="3"/>
      <c r="E2327" s="3"/>
      <c r="F2327" s="3"/>
      <c r="G2327" s="3"/>
      <c r="H2327" s="3"/>
      <c r="I2327" s="3"/>
      <c r="J2327" s="3"/>
      <c r="K2327" s="3"/>
      <c r="L2327" s="3"/>
      <c r="M2327" s="3"/>
      <c r="N2327" s="3"/>
      <c r="O2327" s="3"/>
      <c r="P2327" s="3"/>
      <c r="Q2327" s="3"/>
      <c r="R2327" s="3"/>
      <c r="S2327" s="3"/>
      <c r="T2327" s="3"/>
      <c r="U2327" s="3"/>
      <c r="V2327" s="3"/>
      <c r="W2327" s="3"/>
      <c r="X2327" s="3"/>
      <c r="Y2327" s="3"/>
      <c r="Z2327" s="3"/>
      <c r="AA2327" s="3"/>
      <c r="AB2327" s="3"/>
      <c r="AC2327" s="3"/>
      <c r="AD2327" s="3"/>
      <c r="AE2327" s="3"/>
      <c r="AF2327" s="3"/>
      <c r="AG2327" s="3"/>
      <c r="AH2327" s="3"/>
      <c r="AI2327" s="3"/>
      <c r="AJ2327" s="3"/>
      <c r="AK2327" s="3"/>
      <c r="AL2327" s="3"/>
      <c r="AM2327" s="3"/>
      <c r="AN2327" s="3"/>
      <c r="AO2327" s="3"/>
      <c r="AP2327" s="3"/>
      <c r="AQ2327" s="3"/>
      <c r="AR2327" s="3"/>
      <c r="AS2327" s="3"/>
      <c r="AT2327" s="3"/>
      <c r="AU2327" s="3"/>
      <c r="AV2327" s="3"/>
      <c r="AW2327" s="3"/>
      <c r="AX2327" s="3"/>
      <c r="AY2327" s="3"/>
      <c r="AZ2327" s="3"/>
      <c r="BA2327" s="3"/>
      <c r="BB2327" s="3"/>
      <c r="BC2327" s="3"/>
      <c r="BD2327" s="3"/>
    </row>
    <row r="2328" spans="1:56" hidden="1">
      <c r="A2328" s="3"/>
      <c r="B2328" s="3"/>
      <c r="C2328" s="3"/>
      <c r="D2328" s="3"/>
      <c r="E2328" s="3"/>
      <c r="F2328" s="3"/>
      <c r="G2328" s="3"/>
      <c r="H2328" s="3"/>
      <c r="I2328" s="3"/>
      <c r="J2328" s="3"/>
      <c r="K2328" s="3"/>
      <c r="L2328" s="3"/>
      <c r="M2328" s="3"/>
      <c r="N2328" s="3"/>
      <c r="O2328" s="3"/>
      <c r="P2328" s="3"/>
      <c r="Q2328" s="3"/>
      <c r="R2328" s="3"/>
      <c r="S2328" s="3"/>
      <c r="T2328" s="3"/>
      <c r="U2328" s="3"/>
      <c r="V2328" s="3"/>
      <c r="W2328" s="3"/>
      <c r="X2328" s="3"/>
      <c r="Y2328" s="3"/>
      <c r="Z2328" s="3"/>
      <c r="AA2328" s="3"/>
      <c r="AB2328" s="3"/>
      <c r="AC2328" s="3"/>
      <c r="AD2328" s="3"/>
      <c r="AE2328" s="3"/>
      <c r="AF2328" s="3"/>
      <c r="AG2328" s="3"/>
      <c r="AH2328" s="3"/>
      <c r="AI2328" s="3"/>
      <c r="AJ2328" s="3"/>
      <c r="AK2328" s="3"/>
      <c r="AL2328" s="3"/>
      <c r="AM2328" s="3"/>
      <c r="AN2328" s="3"/>
      <c r="AO2328" s="3"/>
      <c r="AP2328" s="3"/>
      <c r="AQ2328" s="3"/>
      <c r="AR2328" s="3"/>
      <c r="AS2328" s="3"/>
      <c r="AT2328" s="3"/>
      <c r="AU2328" s="3"/>
      <c r="AV2328" s="3"/>
      <c r="AW2328" s="3"/>
      <c r="AX2328" s="3"/>
      <c r="AY2328" s="3"/>
      <c r="AZ2328" s="3"/>
      <c r="BA2328" s="3"/>
      <c r="BB2328" s="3"/>
      <c r="BC2328" s="3"/>
      <c r="BD2328" s="3"/>
    </row>
    <row r="2329" spans="1:56" hidden="1">
      <c r="A2329" s="3"/>
      <c r="B2329" s="3"/>
      <c r="C2329" s="3"/>
      <c r="D2329" s="3"/>
      <c r="E2329" s="3"/>
      <c r="F2329" s="3"/>
      <c r="G2329" s="3"/>
      <c r="H2329" s="3"/>
      <c r="I2329" s="3"/>
      <c r="J2329" s="3"/>
      <c r="K2329" s="3"/>
      <c r="L2329" s="3"/>
      <c r="M2329" s="3"/>
      <c r="N2329" s="3"/>
      <c r="O2329" s="3"/>
      <c r="P2329" s="3"/>
      <c r="Q2329" s="3"/>
      <c r="R2329" s="3"/>
      <c r="S2329" s="3"/>
      <c r="T2329" s="3"/>
      <c r="U2329" s="3"/>
      <c r="V2329" s="3"/>
      <c r="W2329" s="3"/>
      <c r="X2329" s="3"/>
      <c r="Y2329" s="3"/>
      <c r="Z2329" s="3"/>
      <c r="AA2329" s="3"/>
      <c r="AB2329" s="3"/>
      <c r="AC2329" s="3"/>
      <c r="AD2329" s="3"/>
      <c r="AE2329" s="3"/>
      <c r="AF2329" s="3"/>
      <c r="AG2329" s="3"/>
      <c r="AH2329" s="3"/>
      <c r="AI2329" s="3"/>
      <c r="AJ2329" s="3"/>
      <c r="AK2329" s="3"/>
      <c r="AL2329" s="3"/>
      <c r="AM2329" s="3"/>
      <c r="AN2329" s="3"/>
      <c r="AO2329" s="3"/>
      <c r="AP2329" s="3"/>
      <c r="AQ2329" s="3"/>
      <c r="AR2329" s="3"/>
      <c r="AS2329" s="3"/>
      <c r="AT2329" s="3"/>
      <c r="AU2329" s="3"/>
      <c r="AV2329" s="3"/>
      <c r="AW2329" s="3"/>
      <c r="AX2329" s="3"/>
      <c r="AY2329" s="3"/>
      <c r="AZ2329" s="3"/>
      <c r="BA2329" s="3"/>
      <c r="BB2329" s="3"/>
      <c r="BC2329" s="3"/>
      <c r="BD2329" s="3"/>
    </row>
    <row r="2330" spans="1:56" hidden="1">
      <c r="A2330" s="3"/>
      <c r="B2330" s="3"/>
      <c r="C2330" s="3"/>
      <c r="D2330" s="3"/>
      <c r="E2330" s="3"/>
      <c r="F2330" s="3"/>
      <c r="G2330" s="3"/>
      <c r="H2330" s="3"/>
      <c r="I2330" s="3"/>
      <c r="J2330" s="3"/>
      <c r="K2330" s="3"/>
      <c r="L2330" s="3"/>
      <c r="M2330" s="3"/>
      <c r="N2330" s="3"/>
      <c r="O2330" s="3"/>
      <c r="P2330" s="3"/>
      <c r="Q2330" s="3"/>
      <c r="R2330" s="3"/>
      <c r="S2330" s="3"/>
      <c r="T2330" s="3"/>
      <c r="U2330" s="3"/>
      <c r="V2330" s="3"/>
      <c r="W2330" s="3"/>
      <c r="X2330" s="3"/>
      <c r="Y2330" s="3"/>
      <c r="Z2330" s="3"/>
      <c r="AA2330" s="3"/>
      <c r="AB2330" s="3"/>
      <c r="AC2330" s="3"/>
      <c r="AD2330" s="3"/>
      <c r="AE2330" s="3"/>
      <c r="AF2330" s="3"/>
      <c r="AG2330" s="3"/>
      <c r="AH2330" s="3"/>
      <c r="AI2330" s="3"/>
      <c r="AJ2330" s="3"/>
      <c r="AK2330" s="3"/>
      <c r="AL2330" s="3"/>
      <c r="AM2330" s="3"/>
      <c r="AN2330" s="3"/>
      <c r="AO2330" s="3"/>
      <c r="AP2330" s="3"/>
      <c r="AQ2330" s="3"/>
      <c r="AR2330" s="3"/>
      <c r="AS2330" s="3"/>
      <c r="AT2330" s="3"/>
      <c r="AU2330" s="3"/>
      <c r="AV2330" s="3"/>
      <c r="AW2330" s="3"/>
      <c r="AX2330" s="3"/>
      <c r="AY2330" s="3"/>
      <c r="AZ2330" s="3"/>
      <c r="BA2330" s="3"/>
      <c r="BB2330" s="3"/>
      <c r="BC2330" s="3"/>
      <c r="BD2330" s="3"/>
    </row>
    <row r="2331" spans="1:56" hidden="1">
      <c r="A2331" s="3"/>
      <c r="B2331" s="3"/>
      <c r="C2331" s="3"/>
      <c r="D2331" s="3"/>
      <c r="E2331" s="3"/>
      <c r="F2331" s="3"/>
      <c r="G2331" s="3"/>
      <c r="H2331" s="3"/>
      <c r="I2331" s="3"/>
      <c r="J2331" s="3"/>
      <c r="K2331" s="3"/>
      <c r="L2331" s="3"/>
      <c r="M2331" s="3"/>
      <c r="N2331" s="3"/>
      <c r="O2331" s="3"/>
      <c r="P2331" s="3"/>
      <c r="Q2331" s="3"/>
      <c r="R2331" s="3"/>
      <c r="S2331" s="3"/>
      <c r="T2331" s="3"/>
      <c r="U2331" s="3"/>
      <c r="V2331" s="3"/>
      <c r="W2331" s="3"/>
      <c r="X2331" s="3"/>
      <c r="Y2331" s="3"/>
      <c r="Z2331" s="3"/>
      <c r="AA2331" s="3"/>
      <c r="AB2331" s="3"/>
      <c r="AC2331" s="3"/>
      <c r="AD2331" s="3"/>
      <c r="AE2331" s="3"/>
      <c r="AF2331" s="3"/>
      <c r="AG2331" s="3"/>
      <c r="AH2331" s="3"/>
      <c r="AI2331" s="3"/>
      <c r="AJ2331" s="3"/>
      <c r="AK2331" s="3"/>
      <c r="AL2331" s="3"/>
      <c r="AM2331" s="3"/>
      <c r="AN2331" s="3"/>
      <c r="AO2331" s="3"/>
      <c r="AP2331" s="3"/>
      <c r="AQ2331" s="3"/>
      <c r="AR2331" s="3"/>
      <c r="AS2331" s="3"/>
      <c r="AT2331" s="3"/>
      <c r="AU2331" s="3"/>
      <c r="AV2331" s="3"/>
      <c r="AW2331" s="3"/>
      <c r="AX2331" s="3"/>
      <c r="AY2331" s="3"/>
      <c r="AZ2331" s="3"/>
      <c r="BA2331" s="3"/>
      <c r="BB2331" s="3"/>
      <c r="BC2331" s="3"/>
      <c r="BD2331" s="3"/>
    </row>
    <row r="2332" spans="1:56" hidden="1">
      <c r="A2332" s="3"/>
      <c r="B2332" s="3"/>
      <c r="C2332" s="3"/>
      <c r="D2332" s="3"/>
      <c r="E2332" s="3"/>
      <c r="F2332" s="3"/>
      <c r="G2332" s="3"/>
      <c r="H2332" s="3"/>
      <c r="I2332" s="3"/>
      <c r="J2332" s="3"/>
      <c r="K2332" s="3"/>
      <c r="L2332" s="3"/>
      <c r="M2332" s="3"/>
      <c r="N2332" s="3"/>
      <c r="O2332" s="3"/>
      <c r="P2332" s="3"/>
      <c r="Q2332" s="3"/>
      <c r="R2332" s="3"/>
      <c r="S2332" s="3"/>
      <c r="T2332" s="3"/>
      <c r="U2332" s="3"/>
      <c r="V2332" s="3"/>
      <c r="W2332" s="3"/>
      <c r="X2332" s="3"/>
      <c r="Y2332" s="3"/>
      <c r="Z2332" s="3"/>
      <c r="AA2332" s="3"/>
      <c r="AB2332" s="3"/>
      <c r="AC2332" s="3"/>
      <c r="AD2332" s="3"/>
      <c r="AE2332" s="3"/>
      <c r="AF2332" s="3"/>
      <c r="AG2332" s="3"/>
      <c r="AH2332" s="3"/>
      <c r="AI2332" s="3"/>
      <c r="AJ2332" s="3"/>
      <c r="AK2332" s="3"/>
      <c r="AL2332" s="3"/>
      <c r="AM2332" s="3"/>
      <c r="AN2332" s="3"/>
      <c r="AO2332" s="3"/>
      <c r="AP2332" s="3"/>
      <c r="AQ2332" s="3"/>
      <c r="AR2332" s="3"/>
      <c r="AS2332" s="3"/>
      <c r="AT2332" s="3"/>
      <c r="AU2332" s="3"/>
      <c r="AV2332" s="3"/>
      <c r="AW2332" s="3"/>
      <c r="AX2332" s="3"/>
      <c r="AY2332" s="3"/>
      <c r="AZ2332" s="3"/>
      <c r="BA2332" s="3"/>
      <c r="BB2332" s="3"/>
      <c r="BC2332" s="3"/>
      <c r="BD2332" s="3"/>
    </row>
    <row r="2333" spans="1:56" hidden="1">
      <c r="A2333" s="3"/>
      <c r="B2333" s="3"/>
      <c r="C2333" s="3"/>
      <c r="D2333" s="3"/>
      <c r="E2333" s="3"/>
      <c r="F2333" s="3"/>
      <c r="G2333" s="3"/>
      <c r="H2333" s="3"/>
      <c r="I2333" s="3"/>
      <c r="J2333" s="3"/>
      <c r="K2333" s="3"/>
      <c r="L2333" s="3"/>
      <c r="M2333" s="3"/>
      <c r="N2333" s="3"/>
      <c r="O2333" s="3"/>
      <c r="P2333" s="3"/>
      <c r="Q2333" s="3"/>
      <c r="R2333" s="3"/>
      <c r="S2333" s="3"/>
      <c r="T2333" s="3"/>
      <c r="U2333" s="3"/>
      <c r="V2333" s="3"/>
      <c r="W2333" s="3"/>
      <c r="X2333" s="3"/>
      <c r="Y2333" s="3"/>
      <c r="Z2333" s="3"/>
      <c r="AA2333" s="3"/>
      <c r="AB2333" s="3"/>
      <c r="AC2333" s="3"/>
      <c r="AD2333" s="3"/>
      <c r="AE2333" s="3"/>
      <c r="AF2333" s="3"/>
      <c r="AG2333" s="3"/>
      <c r="AH2333" s="3"/>
      <c r="AI2333" s="3"/>
      <c r="AJ2333" s="3"/>
      <c r="AK2333" s="3"/>
      <c r="AL2333" s="3"/>
      <c r="AM2333" s="3"/>
      <c r="AN2333" s="3"/>
      <c r="AO2333" s="3"/>
      <c r="AP2333" s="3"/>
      <c r="AQ2333" s="3"/>
      <c r="AR2333" s="3"/>
      <c r="AS2333" s="3"/>
      <c r="AT2333" s="3"/>
      <c r="AU2333" s="3"/>
      <c r="AV2333" s="3"/>
      <c r="AW2333" s="3"/>
      <c r="AX2333" s="3"/>
      <c r="AY2333" s="3"/>
      <c r="AZ2333" s="3"/>
      <c r="BA2333" s="3"/>
      <c r="BB2333" s="3"/>
      <c r="BC2333" s="3"/>
      <c r="BD2333" s="3"/>
    </row>
    <row r="2334" spans="1:56" hidden="1">
      <c r="A2334" s="3"/>
      <c r="B2334" s="3"/>
      <c r="C2334" s="3"/>
      <c r="D2334" s="3"/>
      <c r="E2334" s="3"/>
      <c r="F2334" s="3"/>
      <c r="G2334" s="3"/>
      <c r="H2334" s="3"/>
      <c r="I2334" s="3"/>
      <c r="J2334" s="3"/>
      <c r="K2334" s="3"/>
      <c r="L2334" s="3"/>
      <c r="M2334" s="3"/>
      <c r="N2334" s="3"/>
      <c r="O2334" s="3"/>
      <c r="P2334" s="3"/>
      <c r="Q2334" s="3"/>
      <c r="R2334" s="3"/>
      <c r="S2334" s="3"/>
      <c r="T2334" s="3"/>
      <c r="U2334" s="3"/>
      <c r="V2334" s="3"/>
      <c r="W2334" s="3"/>
      <c r="X2334" s="3"/>
      <c r="Y2334" s="3"/>
      <c r="Z2334" s="3"/>
      <c r="AA2334" s="3"/>
      <c r="AB2334" s="3"/>
      <c r="AC2334" s="3"/>
      <c r="AD2334" s="3"/>
      <c r="AE2334" s="3"/>
      <c r="AF2334" s="3"/>
      <c r="AG2334" s="3"/>
      <c r="AH2334" s="3"/>
      <c r="AI2334" s="3"/>
      <c r="AJ2334" s="3"/>
      <c r="AK2334" s="3"/>
      <c r="AL2334" s="3"/>
      <c r="AM2334" s="3"/>
      <c r="AN2334" s="3"/>
      <c r="AO2334" s="3"/>
      <c r="AP2334" s="3"/>
      <c r="AQ2334" s="3"/>
      <c r="AR2334" s="3"/>
      <c r="AS2334" s="3"/>
      <c r="AT2334" s="3"/>
      <c r="AU2334" s="3"/>
      <c r="AV2334" s="3"/>
      <c r="AW2334" s="3"/>
      <c r="AX2334" s="3"/>
      <c r="AY2334" s="3"/>
      <c r="AZ2334" s="3"/>
      <c r="BA2334" s="3"/>
      <c r="BB2334" s="3"/>
      <c r="BC2334" s="3"/>
      <c r="BD2334" s="3"/>
    </row>
    <row r="2335" spans="1:56" hidden="1">
      <c r="A2335" s="3"/>
      <c r="B2335" s="3"/>
      <c r="C2335" s="3"/>
      <c r="D2335" s="3"/>
      <c r="E2335" s="3"/>
      <c r="F2335" s="3"/>
      <c r="G2335" s="3"/>
      <c r="H2335" s="3"/>
      <c r="I2335" s="3"/>
      <c r="J2335" s="3"/>
      <c r="K2335" s="3"/>
      <c r="L2335" s="3"/>
      <c r="M2335" s="3"/>
      <c r="N2335" s="3"/>
      <c r="O2335" s="3"/>
      <c r="P2335" s="3"/>
      <c r="Q2335" s="3"/>
      <c r="R2335" s="3"/>
      <c r="S2335" s="3"/>
      <c r="T2335" s="3"/>
      <c r="U2335" s="3"/>
      <c r="V2335" s="3"/>
      <c r="W2335" s="3"/>
      <c r="X2335" s="3"/>
      <c r="Y2335" s="3"/>
      <c r="Z2335" s="3"/>
      <c r="AA2335" s="3"/>
      <c r="AB2335" s="3"/>
      <c r="AC2335" s="3"/>
      <c r="AD2335" s="3"/>
      <c r="AE2335" s="3"/>
      <c r="AF2335" s="3"/>
      <c r="AG2335" s="3"/>
      <c r="AH2335" s="3"/>
      <c r="AI2335" s="3"/>
      <c r="AJ2335" s="3"/>
      <c r="AK2335" s="3"/>
      <c r="AL2335" s="3"/>
      <c r="AM2335" s="3"/>
      <c r="AN2335" s="3"/>
      <c r="AO2335" s="3"/>
      <c r="AP2335" s="3"/>
      <c r="AQ2335" s="3"/>
      <c r="AR2335" s="3"/>
      <c r="AS2335" s="3"/>
      <c r="AT2335" s="3"/>
      <c r="AU2335" s="3"/>
      <c r="AV2335" s="3"/>
      <c r="AW2335" s="3"/>
      <c r="AX2335" s="3"/>
      <c r="AY2335" s="3"/>
      <c r="AZ2335" s="3"/>
      <c r="BA2335" s="3"/>
      <c r="BB2335" s="3"/>
      <c r="BC2335" s="3"/>
      <c r="BD2335" s="3"/>
    </row>
    <row r="2336" spans="1:56" hidden="1">
      <c r="A2336" s="3"/>
      <c r="B2336" s="3"/>
      <c r="C2336" s="3"/>
      <c r="D2336" s="3"/>
      <c r="E2336" s="3"/>
      <c r="F2336" s="3"/>
      <c r="G2336" s="3"/>
      <c r="H2336" s="3"/>
      <c r="I2336" s="3"/>
      <c r="J2336" s="3"/>
      <c r="K2336" s="3"/>
      <c r="L2336" s="3"/>
      <c r="M2336" s="3"/>
      <c r="N2336" s="3"/>
      <c r="O2336" s="3"/>
      <c r="P2336" s="3"/>
      <c r="Q2336" s="3"/>
      <c r="R2336" s="3"/>
      <c r="S2336" s="3"/>
      <c r="T2336" s="3"/>
      <c r="U2336" s="3"/>
      <c r="V2336" s="3"/>
      <c r="W2336" s="3"/>
      <c r="X2336" s="3"/>
      <c r="Y2336" s="3"/>
      <c r="Z2336" s="3"/>
      <c r="AA2336" s="3"/>
      <c r="AB2336" s="3"/>
      <c r="AC2336" s="3"/>
      <c r="AD2336" s="3"/>
      <c r="AE2336" s="3"/>
      <c r="AF2336" s="3"/>
      <c r="AG2336" s="3"/>
      <c r="AH2336" s="3"/>
      <c r="AI2336" s="3"/>
      <c r="AJ2336" s="3"/>
      <c r="AK2336" s="3"/>
      <c r="AL2336" s="3"/>
      <c r="AM2336" s="3"/>
      <c r="AN2336" s="3"/>
      <c r="AO2336" s="3"/>
      <c r="AP2336" s="3"/>
      <c r="AQ2336" s="3"/>
      <c r="AR2336" s="3"/>
      <c r="AS2336" s="3"/>
      <c r="AT2336" s="3"/>
      <c r="AU2336" s="3"/>
      <c r="AV2336" s="3"/>
      <c r="AW2336" s="3"/>
      <c r="AX2336" s="3"/>
      <c r="AY2336" s="3"/>
      <c r="AZ2336" s="3"/>
      <c r="BA2336" s="3"/>
      <c r="BB2336" s="3"/>
      <c r="BC2336" s="3"/>
      <c r="BD2336" s="3"/>
    </row>
    <row r="2337" spans="1:56" hidden="1">
      <c r="A2337" s="3"/>
      <c r="B2337" s="3"/>
      <c r="C2337" s="3"/>
      <c r="D2337" s="3"/>
      <c r="E2337" s="3"/>
      <c r="F2337" s="3"/>
      <c r="G2337" s="3"/>
      <c r="H2337" s="3"/>
      <c r="I2337" s="3"/>
      <c r="J2337" s="3"/>
      <c r="K2337" s="3"/>
      <c r="L2337" s="3"/>
      <c r="M2337" s="3"/>
      <c r="N2337" s="3"/>
      <c r="O2337" s="3"/>
      <c r="P2337" s="3"/>
      <c r="Q2337" s="3"/>
      <c r="R2337" s="3"/>
      <c r="S2337" s="3"/>
      <c r="T2337" s="3"/>
      <c r="U2337" s="3"/>
      <c r="V2337" s="3"/>
      <c r="W2337" s="3"/>
      <c r="X2337" s="3"/>
      <c r="Y2337" s="3"/>
      <c r="Z2337" s="3"/>
      <c r="AA2337" s="3"/>
      <c r="AB2337" s="3"/>
      <c r="AC2337" s="3"/>
      <c r="AD2337" s="3"/>
      <c r="AE2337" s="3"/>
      <c r="AF2337" s="3"/>
      <c r="AG2337" s="3"/>
      <c r="AH2337" s="3"/>
      <c r="AI2337" s="3"/>
      <c r="AJ2337" s="3"/>
      <c r="AK2337" s="3"/>
      <c r="AL2337" s="3"/>
      <c r="AM2337" s="3"/>
      <c r="AN2337" s="3"/>
      <c r="AO2337" s="3"/>
      <c r="AP2337" s="3"/>
      <c r="AQ2337" s="3"/>
      <c r="AR2337" s="3"/>
      <c r="AS2337" s="3"/>
      <c r="AT2337" s="3"/>
      <c r="AU2337" s="3"/>
      <c r="AV2337" s="3"/>
      <c r="AW2337" s="3"/>
      <c r="AX2337" s="3"/>
      <c r="AY2337" s="3"/>
      <c r="AZ2337" s="3"/>
      <c r="BA2337" s="3"/>
      <c r="BB2337" s="3"/>
      <c r="BC2337" s="3"/>
      <c r="BD2337" s="3"/>
    </row>
    <row r="2338" spans="1:56" hidden="1">
      <c r="A2338" s="3"/>
      <c r="B2338" s="3"/>
      <c r="C2338" s="3"/>
      <c r="D2338" s="3"/>
      <c r="E2338" s="3"/>
      <c r="F2338" s="3"/>
      <c r="G2338" s="3"/>
      <c r="H2338" s="3"/>
      <c r="I2338" s="3"/>
      <c r="J2338" s="3"/>
      <c r="K2338" s="3"/>
      <c r="L2338" s="3"/>
      <c r="M2338" s="3"/>
      <c r="N2338" s="3"/>
      <c r="O2338" s="3"/>
      <c r="P2338" s="3"/>
      <c r="Q2338" s="3"/>
      <c r="R2338" s="3"/>
      <c r="S2338" s="3"/>
      <c r="T2338" s="3"/>
      <c r="U2338" s="3"/>
      <c r="V2338" s="3"/>
      <c r="W2338" s="3"/>
      <c r="X2338" s="3"/>
      <c r="Y2338" s="3"/>
      <c r="Z2338" s="3"/>
      <c r="AA2338" s="3"/>
      <c r="AB2338" s="3"/>
      <c r="AC2338" s="3"/>
      <c r="AD2338" s="3"/>
      <c r="AE2338" s="3"/>
      <c r="AF2338" s="3"/>
      <c r="AG2338" s="3"/>
      <c r="AH2338" s="3"/>
      <c r="AI2338" s="3"/>
      <c r="AJ2338" s="3"/>
      <c r="AK2338" s="3"/>
      <c r="AL2338" s="3"/>
      <c r="AM2338" s="3"/>
      <c r="AN2338" s="3"/>
      <c r="AO2338" s="3"/>
      <c r="AP2338" s="3"/>
      <c r="AQ2338" s="3"/>
      <c r="AR2338" s="3"/>
      <c r="AS2338" s="3"/>
      <c r="AT2338" s="3"/>
      <c r="AU2338" s="3"/>
      <c r="AV2338" s="3"/>
      <c r="AW2338" s="3"/>
      <c r="AX2338" s="3"/>
      <c r="AY2338" s="3"/>
      <c r="AZ2338" s="3"/>
      <c r="BA2338" s="3"/>
      <c r="BB2338" s="3"/>
      <c r="BC2338" s="3"/>
      <c r="BD2338" s="3"/>
    </row>
    <row r="2339" spans="1:56" hidden="1">
      <c r="A2339" s="3"/>
      <c r="B2339" s="3"/>
      <c r="C2339" s="3"/>
      <c r="D2339" s="3"/>
      <c r="E2339" s="3"/>
      <c r="F2339" s="3"/>
      <c r="G2339" s="3"/>
      <c r="H2339" s="3"/>
      <c r="I2339" s="3"/>
      <c r="J2339" s="3"/>
      <c r="K2339" s="3"/>
      <c r="L2339" s="3"/>
      <c r="M2339" s="3"/>
      <c r="N2339" s="3"/>
      <c r="O2339" s="3"/>
      <c r="P2339" s="3"/>
      <c r="Q2339" s="3"/>
      <c r="R2339" s="3"/>
      <c r="S2339" s="3"/>
      <c r="T2339" s="3"/>
      <c r="U2339" s="3"/>
      <c r="V2339" s="3"/>
      <c r="W2339" s="3"/>
      <c r="X2339" s="3"/>
      <c r="Y2339" s="3"/>
      <c r="Z2339" s="3"/>
      <c r="AA2339" s="3"/>
      <c r="AB2339" s="3"/>
      <c r="AC2339" s="3"/>
      <c r="AD2339" s="3"/>
      <c r="AE2339" s="3"/>
      <c r="AF2339" s="3"/>
      <c r="AG2339" s="3"/>
      <c r="AH2339" s="3"/>
      <c r="AI2339" s="3"/>
      <c r="AJ2339" s="3"/>
      <c r="AK2339" s="3"/>
      <c r="AL2339" s="3"/>
      <c r="AM2339" s="3"/>
      <c r="AN2339" s="3"/>
      <c r="AO2339" s="3"/>
      <c r="AP2339" s="3"/>
      <c r="AQ2339" s="3"/>
      <c r="AR2339" s="3"/>
      <c r="AS2339" s="3"/>
      <c r="AT2339" s="3"/>
      <c r="AU2339" s="3"/>
      <c r="AV2339" s="3"/>
      <c r="AW2339" s="3"/>
      <c r="AX2339" s="3"/>
      <c r="AY2339" s="3"/>
      <c r="AZ2339" s="3"/>
      <c r="BA2339" s="3"/>
      <c r="BB2339" s="3"/>
      <c r="BC2339" s="3"/>
      <c r="BD2339" s="3"/>
    </row>
    <row r="2340" spans="1:56" hidden="1">
      <c r="A2340" s="3"/>
      <c r="B2340" s="3"/>
      <c r="C2340" s="3"/>
      <c r="D2340" s="3"/>
      <c r="E2340" s="3"/>
      <c r="F2340" s="3"/>
      <c r="G2340" s="3"/>
      <c r="H2340" s="3"/>
      <c r="I2340" s="3"/>
      <c r="J2340" s="3"/>
      <c r="K2340" s="3"/>
      <c r="L2340" s="3"/>
      <c r="M2340" s="3"/>
      <c r="N2340" s="3"/>
      <c r="O2340" s="3"/>
      <c r="P2340" s="3"/>
      <c r="Q2340" s="3"/>
      <c r="R2340" s="3"/>
      <c r="S2340" s="3"/>
      <c r="T2340" s="3"/>
      <c r="U2340" s="3"/>
      <c r="V2340" s="3"/>
      <c r="W2340" s="3"/>
      <c r="X2340" s="3"/>
      <c r="Y2340" s="3"/>
      <c r="Z2340" s="3"/>
      <c r="AA2340" s="3"/>
      <c r="AB2340" s="3"/>
      <c r="AC2340" s="3"/>
      <c r="AD2340" s="3"/>
      <c r="AE2340" s="3"/>
      <c r="AF2340" s="3"/>
      <c r="AG2340" s="3"/>
      <c r="AH2340" s="3"/>
      <c r="AI2340" s="3"/>
      <c r="AJ2340" s="3"/>
      <c r="AK2340" s="3"/>
      <c r="AL2340" s="3"/>
      <c r="AM2340" s="3"/>
      <c r="AN2340" s="3"/>
      <c r="AO2340" s="3"/>
      <c r="AP2340" s="3"/>
      <c r="AQ2340" s="3"/>
      <c r="AR2340" s="3"/>
      <c r="AS2340" s="3"/>
      <c r="AT2340" s="3"/>
      <c r="AU2340" s="3"/>
      <c r="AV2340" s="3"/>
      <c r="AW2340" s="3"/>
      <c r="AX2340" s="3"/>
      <c r="AY2340" s="3"/>
      <c r="AZ2340" s="3"/>
      <c r="BA2340" s="3"/>
      <c r="BB2340" s="3"/>
      <c r="BC2340" s="3"/>
      <c r="BD2340" s="3"/>
    </row>
    <row r="2341" spans="1:56" hidden="1">
      <c r="A2341" s="3"/>
      <c r="B2341" s="3"/>
      <c r="C2341" s="3"/>
      <c r="D2341" s="3"/>
      <c r="E2341" s="3"/>
      <c r="F2341" s="3"/>
      <c r="G2341" s="3"/>
      <c r="H2341" s="3"/>
      <c r="I2341" s="3"/>
      <c r="J2341" s="3"/>
      <c r="K2341" s="3"/>
      <c r="L2341" s="3"/>
      <c r="M2341" s="3"/>
      <c r="N2341" s="3"/>
      <c r="O2341" s="3"/>
      <c r="P2341" s="3"/>
      <c r="Q2341" s="3"/>
      <c r="R2341" s="3"/>
      <c r="S2341" s="3"/>
      <c r="T2341" s="3"/>
      <c r="U2341" s="3"/>
      <c r="V2341" s="3"/>
      <c r="W2341" s="3"/>
      <c r="X2341" s="3"/>
      <c r="Y2341" s="3"/>
      <c r="Z2341" s="3"/>
      <c r="AA2341" s="3"/>
      <c r="AB2341" s="3"/>
      <c r="AC2341" s="3"/>
      <c r="AD2341" s="3"/>
      <c r="AE2341" s="3"/>
      <c r="AF2341" s="3"/>
      <c r="AG2341" s="3"/>
      <c r="AH2341" s="3"/>
      <c r="AI2341" s="3"/>
      <c r="AJ2341" s="3"/>
      <c r="AK2341" s="3"/>
      <c r="AL2341" s="3"/>
      <c r="AM2341" s="3"/>
      <c r="AN2341" s="3"/>
      <c r="AO2341" s="3"/>
      <c r="AP2341" s="3"/>
      <c r="AQ2341" s="3"/>
      <c r="AR2341" s="3"/>
      <c r="AS2341" s="3"/>
      <c r="AT2341" s="3"/>
      <c r="AU2341" s="3"/>
      <c r="AV2341" s="3"/>
      <c r="AW2341" s="3"/>
      <c r="AX2341" s="3"/>
      <c r="AY2341" s="3"/>
      <c r="AZ2341" s="3"/>
      <c r="BA2341" s="3"/>
      <c r="BB2341" s="3"/>
      <c r="BC2341" s="3"/>
      <c r="BD2341" s="3"/>
    </row>
    <row r="2342" spans="1:56" hidden="1">
      <c r="A2342" s="3"/>
      <c r="B2342" s="3"/>
      <c r="C2342" s="3"/>
      <c r="D2342" s="3"/>
      <c r="E2342" s="3"/>
      <c r="F2342" s="3"/>
      <c r="G2342" s="3"/>
      <c r="H2342" s="3"/>
      <c r="I2342" s="3"/>
      <c r="J2342" s="3"/>
      <c r="K2342" s="3"/>
      <c r="L2342" s="3"/>
      <c r="M2342" s="3"/>
      <c r="N2342" s="3"/>
      <c r="O2342" s="3"/>
      <c r="P2342" s="3"/>
      <c r="Q2342" s="3"/>
      <c r="R2342" s="3"/>
      <c r="S2342" s="3"/>
      <c r="T2342" s="3"/>
      <c r="U2342" s="3"/>
      <c r="V2342" s="3"/>
      <c r="W2342" s="3"/>
      <c r="X2342" s="3"/>
      <c r="Y2342" s="3"/>
      <c r="Z2342" s="3"/>
      <c r="AA2342" s="3"/>
      <c r="AB2342" s="3"/>
      <c r="AC2342" s="3"/>
      <c r="AD2342" s="3"/>
      <c r="AE2342" s="3"/>
      <c r="AF2342" s="3"/>
      <c r="AG2342" s="3"/>
      <c r="AH2342" s="3"/>
      <c r="AI2342" s="3"/>
      <c r="AJ2342" s="3"/>
      <c r="AK2342" s="3"/>
      <c r="AL2342" s="3"/>
      <c r="AM2342" s="3"/>
      <c r="AN2342" s="3"/>
      <c r="AO2342" s="3"/>
      <c r="AP2342" s="3"/>
      <c r="AQ2342" s="3"/>
      <c r="AR2342" s="3"/>
      <c r="AS2342" s="3"/>
      <c r="AT2342" s="3"/>
      <c r="AU2342" s="3"/>
      <c r="AV2342" s="3"/>
      <c r="AW2342" s="3"/>
      <c r="AX2342" s="3"/>
      <c r="AY2342" s="3"/>
      <c r="AZ2342" s="3"/>
      <c r="BA2342" s="3"/>
      <c r="BB2342" s="3"/>
      <c r="BC2342" s="3"/>
      <c r="BD2342" s="3"/>
    </row>
    <row r="2343" spans="1:56" hidden="1">
      <c r="A2343" s="3"/>
      <c r="B2343" s="3"/>
      <c r="C2343" s="3"/>
      <c r="D2343" s="3"/>
      <c r="E2343" s="3"/>
      <c r="F2343" s="3"/>
      <c r="G2343" s="3"/>
      <c r="H2343" s="3"/>
      <c r="I2343" s="3"/>
      <c r="J2343" s="3"/>
      <c r="K2343" s="3"/>
      <c r="L2343" s="3"/>
      <c r="M2343" s="3"/>
      <c r="N2343" s="3"/>
      <c r="O2343" s="3"/>
      <c r="P2343" s="3"/>
      <c r="Q2343" s="3"/>
      <c r="R2343" s="3"/>
      <c r="S2343" s="3"/>
      <c r="T2343" s="3"/>
      <c r="U2343" s="3"/>
      <c r="V2343" s="3"/>
      <c r="W2343" s="3"/>
      <c r="X2343" s="3"/>
      <c r="Y2343" s="3"/>
      <c r="Z2343" s="3"/>
      <c r="AA2343" s="3"/>
      <c r="AB2343" s="3"/>
      <c r="AC2343" s="3"/>
      <c r="AD2343" s="3"/>
      <c r="AE2343" s="3"/>
      <c r="AF2343" s="3"/>
      <c r="AG2343" s="3"/>
      <c r="AH2343" s="3"/>
      <c r="AI2343" s="3"/>
      <c r="AJ2343" s="3"/>
      <c r="AK2343" s="3"/>
      <c r="AL2343" s="3"/>
      <c r="AM2343" s="3"/>
      <c r="AN2343" s="3"/>
      <c r="AO2343" s="3"/>
      <c r="AP2343" s="3"/>
      <c r="AQ2343" s="3"/>
      <c r="AR2343" s="3"/>
      <c r="AS2343" s="3"/>
      <c r="AT2343" s="3"/>
      <c r="AU2343" s="3"/>
      <c r="AV2343" s="3"/>
      <c r="AW2343" s="3"/>
      <c r="AX2343" s="3"/>
      <c r="AY2343" s="3"/>
      <c r="AZ2343" s="3"/>
      <c r="BA2343" s="3"/>
      <c r="BB2343" s="3"/>
      <c r="BC2343" s="3"/>
      <c r="BD2343" s="3"/>
    </row>
    <row r="2344" spans="1:56" hidden="1">
      <c r="A2344" s="3"/>
      <c r="B2344" s="3"/>
      <c r="C2344" s="3"/>
      <c r="D2344" s="3"/>
      <c r="E2344" s="3"/>
      <c r="F2344" s="3"/>
      <c r="G2344" s="3"/>
      <c r="H2344" s="3"/>
      <c r="I2344" s="3"/>
      <c r="J2344" s="3"/>
      <c r="K2344" s="3"/>
      <c r="L2344" s="3"/>
      <c r="M2344" s="3"/>
      <c r="N2344" s="3"/>
      <c r="O2344" s="3"/>
      <c r="P2344" s="3"/>
      <c r="Q2344" s="3"/>
      <c r="R2344" s="3"/>
      <c r="S2344" s="3"/>
      <c r="T2344" s="3"/>
      <c r="U2344" s="3"/>
      <c r="V2344" s="3"/>
      <c r="W2344" s="3"/>
      <c r="X2344" s="3"/>
      <c r="Y2344" s="3"/>
      <c r="Z2344" s="3"/>
      <c r="AA2344" s="3"/>
      <c r="AB2344" s="3"/>
      <c r="AC2344" s="3"/>
      <c r="AD2344" s="3"/>
      <c r="AE2344" s="3"/>
      <c r="AF2344" s="3"/>
      <c r="AG2344" s="3"/>
      <c r="AH2344" s="3"/>
      <c r="AI2344" s="3"/>
      <c r="AJ2344" s="3"/>
      <c r="AK2344" s="3"/>
      <c r="AL2344" s="3"/>
      <c r="AM2344" s="3"/>
      <c r="AN2344" s="3"/>
      <c r="AO2344" s="3"/>
      <c r="AP2344" s="3"/>
      <c r="AQ2344" s="3"/>
      <c r="AR2344" s="3"/>
      <c r="AS2344" s="3"/>
      <c r="AT2344" s="3"/>
      <c r="AU2344" s="3"/>
      <c r="AV2344" s="3"/>
      <c r="AW2344" s="3"/>
      <c r="AX2344" s="3"/>
      <c r="AY2344" s="3"/>
      <c r="AZ2344" s="3"/>
      <c r="BA2344" s="3"/>
      <c r="BB2344" s="3"/>
      <c r="BC2344" s="3"/>
      <c r="BD2344" s="3"/>
    </row>
    <row r="2345" spans="1:56" hidden="1">
      <c r="A2345" s="3"/>
      <c r="B2345" s="3"/>
      <c r="C2345" s="3"/>
      <c r="D2345" s="3"/>
      <c r="E2345" s="3"/>
      <c r="F2345" s="3"/>
      <c r="G2345" s="3"/>
      <c r="H2345" s="3"/>
      <c r="I2345" s="3"/>
      <c r="J2345" s="3"/>
      <c r="K2345" s="3"/>
      <c r="L2345" s="3"/>
      <c r="M2345" s="3"/>
      <c r="N2345" s="3"/>
      <c r="O2345" s="3"/>
      <c r="P2345" s="3"/>
      <c r="Q2345" s="3"/>
      <c r="R2345" s="3"/>
      <c r="S2345" s="3"/>
      <c r="T2345" s="3"/>
      <c r="U2345" s="3"/>
      <c r="V2345" s="3"/>
      <c r="W2345" s="3"/>
      <c r="X2345" s="3"/>
      <c r="Y2345" s="3"/>
      <c r="Z2345" s="3"/>
      <c r="AA2345" s="3"/>
      <c r="AB2345" s="3"/>
      <c r="AC2345" s="3"/>
      <c r="AD2345" s="3"/>
      <c r="AE2345" s="3"/>
      <c r="AF2345" s="3"/>
      <c r="AG2345" s="3"/>
      <c r="AH2345" s="3"/>
      <c r="AI2345" s="3"/>
      <c r="AJ2345" s="3"/>
      <c r="AK2345" s="3"/>
      <c r="AL2345" s="3"/>
      <c r="AM2345" s="3"/>
      <c r="AN2345" s="3"/>
      <c r="AO2345" s="3"/>
      <c r="AP2345" s="3"/>
      <c r="AQ2345" s="3"/>
      <c r="AR2345" s="3"/>
      <c r="AS2345" s="3"/>
      <c r="AT2345" s="3"/>
      <c r="AU2345" s="3"/>
      <c r="AV2345" s="3"/>
      <c r="AW2345" s="3"/>
      <c r="AX2345" s="3"/>
      <c r="AY2345" s="3"/>
      <c r="AZ2345" s="3"/>
      <c r="BA2345" s="3"/>
      <c r="BB2345" s="3"/>
      <c r="BC2345" s="3"/>
      <c r="BD2345" s="3"/>
    </row>
    <row r="2346" spans="1:56" hidden="1">
      <c r="A2346" s="3"/>
      <c r="B2346" s="3"/>
      <c r="C2346" s="3"/>
      <c r="D2346" s="3"/>
      <c r="E2346" s="3"/>
      <c r="F2346" s="3"/>
      <c r="G2346" s="3"/>
      <c r="H2346" s="3"/>
      <c r="I2346" s="3"/>
      <c r="J2346" s="3"/>
      <c r="K2346" s="3"/>
      <c r="L2346" s="3"/>
      <c r="M2346" s="3"/>
      <c r="N2346" s="3"/>
      <c r="O2346" s="3"/>
      <c r="P2346" s="3"/>
      <c r="Q2346" s="3"/>
      <c r="R2346" s="3"/>
      <c r="S2346" s="3"/>
      <c r="T2346" s="3"/>
      <c r="U2346" s="3"/>
      <c r="V2346" s="3"/>
      <c r="W2346" s="3"/>
      <c r="X2346" s="3"/>
      <c r="Y2346" s="3"/>
      <c r="Z2346" s="3"/>
      <c r="AA2346" s="3"/>
      <c r="AB2346" s="3"/>
      <c r="AC2346" s="3"/>
      <c r="AD2346" s="3"/>
      <c r="AE2346" s="3"/>
      <c r="AF2346" s="3"/>
      <c r="AG2346" s="3"/>
      <c r="AH2346" s="3"/>
      <c r="AI2346" s="3"/>
      <c r="AJ2346" s="3"/>
      <c r="AK2346" s="3"/>
      <c r="AL2346" s="3"/>
      <c r="AM2346" s="3"/>
      <c r="AN2346" s="3"/>
      <c r="AO2346" s="3"/>
      <c r="AP2346" s="3"/>
      <c r="AQ2346" s="3"/>
      <c r="AR2346" s="3"/>
      <c r="AS2346" s="3"/>
      <c r="AT2346" s="3"/>
      <c r="AU2346" s="3"/>
      <c r="AV2346" s="3"/>
      <c r="AW2346" s="3"/>
      <c r="AX2346" s="3"/>
      <c r="AY2346" s="3"/>
      <c r="AZ2346" s="3"/>
      <c r="BA2346" s="3"/>
      <c r="BB2346" s="3"/>
      <c r="BC2346" s="3"/>
      <c r="BD2346" s="3"/>
    </row>
    <row r="2347" spans="1:56" hidden="1">
      <c r="A2347" s="3"/>
      <c r="B2347" s="3"/>
      <c r="C2347" s="3"/>
      <c r="D2347" s="3"/>
      <c r="E2347" s="3"/>
      <c r="F2347" s="3"/>
      <c r="G2347" s="3"/>
      <c r="H2347" s="3"/>
      <c r="I2347" s="3"/>
      <c r="J2347" s="3"/>
      <c r="K2347" s="3"/>
      <c r="L2347" s="3"/>
      <c r="M2347" s="3"/>
      <c r="N2347" s="3"/>
      <c r="O2347" s="3"/>
      <c r="P2347" s="3"/>
      <c r="Q2347" s="3"/>
      <c r="R2347" s="3"/>
      <c r="S2347" s="3"/>
      <c r="T2347" s="3"/>
      <c r="U2347" s="3"/>
      <c r="V2347" s="3"/>
      <c r="W2347" s="3"/>
      <c r="X2347" s="3"/>
      <c r="Y2347" s="3"/>
      <c r="Z2347" s="3"/>
      <c r="AA2347" s="3"/>
      <c r="AB2347" s="3"/>
      <c r="AC2347" s="3"/>
      <c r="AD2347" s="3"/>
      <c r="AE2347" s="3"/>
      <c r="AF2347" s="3"/>
      <c r="AG2347" s="3"/>
      <c r="AH2347" s="3"/>
      <c r="AI2347" s="3"/>
      <c r="AJ2347" s="3"/>
      <c r="AK2347" s="3"/>
      <c r="AL2347" s="3"/>
      <c r="AM2347" s="3"/>
      <c r="AN2347" s="3"/>
      <c r="AO2347" s="3"/>
      <c r="AP2347" s="3"/>
      <c r="AQ2347" s="3"/>
      <c r="AR2347" s="3"/>
      <c r="AS2347" s="3"/>
      <c r="AT2347" s="3"/>
      <c r="AU2347" s="3"/>
      <c r="AV2347" s="3"/>
      <c r="AW2347" s="3"/>
      <c r="AX2347" s="3"/>
      <c r="AY2347" s="3"/>
      <c r="AZ2347" s="3"/>
      <c r="BA2347" s="3"/>
      <c r="BB2347" s="3"/>
      <c r="BC2347" s="3"/>
      <c r="BD2347" s="3"/>
    </row>
    <row r="2348" spans="1:56" hidden="1">
      <c r="A2348" s="3"/>
      <c r="B2348" s="3"/>
      <c r="C2348" s="3"/>
      <c r="D2348" s="3"/>
      <c r="E2348" s="3"/>
      <c r="F2348" s="3"/>
      <c r="G2348" s="3"/>
      <c r="H2348" s="3"/>
      <c r="I2348" s="3"/>
      <c r="J2348" s="3"/>
      <c r="K2348" s="3"/>
      <c r="L2348" s="3"/>
      <c r="M2348" s="3"/>
      <c r="N2348" s="3"/>
      <c r="O2348" s="3"/>
      <c r="P2348" s="3"/>
      <c r="Q2348" s="3"/>
      <c r="R2348" s="3"/>
      <c r="S2348" s="3"/>
      <c r="T2348" s="3"/>
      <c r="U2348" s="3"/>
      <c r="V2348" s="3"/>
      <c r="W2348" s="3"/>
      <c r="X2348" s="3"/>
      <c r="Y2348" s="3"/>
      <c r="Z2348" s="3"/>
      <c r="AA2348" s="3"/>
      <c r="AB2348" s="3"/>
      <c r="AC2348" s="3"/>
      <c r="AD2348" s="3"/>
      <c r="AE2348" s="3"/>
      <c r="AF2348" s="3"/>
      <c r="AG2348" s="3"/>
      <c r="AH2348" s="3"/>
      <c r="AI2348" s="3"/>
      <c r="AJ2348" s="3"/>
      <c r="AK2348" s="3"/>
      <c r="AL2348" s="3"/>
      <c r="AM2348" s="3"/>
      <c r="AN2348" s="3"/>
      <c r="AO2348" s="3"/>
      <c r="AP2348" s="3"/>
      <c r="AQ2348" s="3"/>
      <c r="AR2348" s="3"/>
      <c r="AS2348" s="3"/>
      <c r="AT2348" s="3"/>
      <c r="AU2348" s="3"/>
      <c r="AV2348" s="3"/>
      <c r="AW2348" s="3"/>
      <c r="AX2348" s="3"/>
      <c r="AY2348" s="3"/>
      <c r="AZ2348" s="3"/>
      <c r="BA2348" s="3"/>
      <c r="BB2348" s="3"/>
      <c r="BC2348" s="3"/>
      <c r="BD2348" s="3"/>
    </row>
    <row r="2349" spans="1:56" hidden="1">
      <c r="A2349" s="3"/>
      <c r="B2349" s="3"/>
      <c r="C2349" s="3"/>
      <c r="D2349" s="3"/>
      <c r="E2349" s="3"/>
      <c r="F2349" s="3"/>
      <c r="G2349" s="3"/>
      <c r="H2349" s="3"/>
      <c r="I2349" s="3"/>
      <c r="J2349" s="3"/>
      <c r="K2349" s="3"/>
      <c r="L2349" s="3"/>
      <c r="M2349" s="3"/>
      <c r="N2349" s="3"/>
      <c r="O2349" s="3"/>
      <c r="P2349" s="3"/>
      <c r="Q2349" s="3"/>
      <c r="R2349" s="3"/>
      <c r="S2349" s="3"/>
      <c r="T2349" s="3"/>
      <c r="U2349" s="3"/>
      <c r="V2349" s="3"/>
      <c r="W2349" s="3"/>
      <c r="X2349" s="3"/>
      <c r="Y2349" s="3"/>
      <c r="Z2349" s="3"/>
      <c r="AA2349" s="3"/>
      <c r="AB2349" s="3"/>
      <c r="AC2349" s="3"/>
      <c r="AD2349" s="3"/>
      <c r="AE2349" s="3"/>
      <c r="AF2349" s="3"/>
      <c r="AG2349" s="3"/>
      <c r="AH2349" s="3"/>
      <c r="AI2349" s="3"/>
      <c r="AJ2349" s="3"/>
      <c r="AK2349" s="3"/>
      <c r="AL2349" s="3"/>
      <c r="AM2349" s="3"/>
      <c r="AN2349" s="3"/>
      <c r="AO2349" s="3"/>
      <c r="AP2349" s="3"/>
      <c r="AQ2349" s="3"/>
      <c r="AR2349" s="3"/>
      <c r="AS2349" s="3"/>
      <c r="AT2349" s="3"/>
      <c r="AU2349" s="3"/>
      <c r="AV2349" s="3"/>
      <c r="AW2349" s="3"/>
      <c r="AX2349" s="3"/>
      <c r="AY2349" s="3"/>
      <c r="AZ2349" s="3"/>
      <c r="BA2349" s="3"/>
      <c r="BB2349" s="3"/>
      <c r="BC2349" s="3"/>
      <c r="BD2349" s="3"/>
    </row>
    <row r="2350" spans="1:56" hidden="1">
      <c r="A2350" s="3"/>
      <c r="B2350" s="3"/>
      <c r="C2350" s="3"/>
      <c r="D2350" s="3"/>
      <c r="E2350" s="3"/>
      <c r="F2350" s="3"/>
      <c r="G2350" s="3"/>
      <c r="H2350" s="3"/>
      <c r="I2350" s="3"/>
      <c r="J2350" s="3"/>
      <c r="K2350" s="3"/>
      <c r="L2350" s="3"/>
      <c r="M2350" s="3"/>
      <c r="N2350" s="3"/>
      <c r="O2350" s="3"/>
      <c r="P2350" s="3"/>
      <c r="Q2350" s="3"/>
      <c r="R2350" s="3"/>
      <c r="S2350" s="3"/>
      <c r="T2350" s="3"/>
      <c r="U2350" s="3"/>
      <c r="V2350" s="3"/>
      <c r="W2350" s="3"/>
      <c r="X2350" s="3"/>
      <c r="Y2350" s="3"/>
      <c r="Z2350" s="3"/>
      <c r="AA2350" s="3"/>
      <c r="AB2350" s="3"/>
      <c r="AC2350" s="3"/>
      <c r="AD2350" s="3"/>
      <c r="AE2350" s="3"/>
      <c r="AF2350" s="3"/>
      <c r="AG2350" s="3"/>
      <c r="AH2350" s="3"/>
      <c r="AI2350" s="3"/>
      <c r="AJ2350" s="3"/>
      <c r="AK2350" s="3"/>
      <c r="AL2350" s="3"/>
      <c r="AM2350" s="3"/>
      <c r="AN2350" s="3"/>
      <c r="AO2350" s="3"/>
      <c r="AP2350" s="3"/>
      <c r="AQ2350" s="3"/>
      <c r="AR2350" s="3"/>
      <c r="AS2350" s="3"/>
      <c r="AT2350" s="3"/>
      <c r="AU2350" s="3"/>
      <c r="AV2350" s="3"/>
      <c r="AW2350" s="3"/>
      <c r="AX2350" s="3"/>
      <c r="AY2350" s="3"/>
      <c r="AZ2350" s="3"/>
      <c r="BA2350" s="3"/>
      <c r="BB2350" s="3"/>
      <c r="BC2350" s="3"/>
      <c r="BD2350" s="3"/>
    </row>
    <row r="2351" spans="1:56" hidden="1">
      <c r="A2351" s="3"/>
      <c r="B2351" s="3"/>
      <c r="C2351" s="3"/>
      <c r="D2351" s="3"/>
      <c r="E2351" s="3"/>
      <c r="F2351" s="3"/>
      <c r="G2351" s="3"/>
      <c r="H2351" s="3"/>
      <c r="I2351" s="3"/>
      <c r="J2351" s="3"/>
      <c r="K2351" s="3"/>
      <c r="L2351" s="3"/>
      <c r="M2351" s="3"/>
      <c r="N2351" s="3"/>
      <c r="O2351" s="3"/>
      <c r="P2351" s="3"/>
      <c r="Q2351" s="3"/>
      <c r="R2351" s="3"/>
      <c r="S2351" s="3"/>
      <c r="T2351" s="3"/>
      <c r="U2351" s="3"/>
      <c r="V2351" s="3"/>
      <c r="W2351" s="3"/>
      <c r="X2351" s="3"/>
      <c r="Y2351" s="3"/>
      <c r="Z2351" s="3"/>
      <c r="AA2351" s="3"/>
      <c r="AB2351" s="3"/>
      <c r="AC2351" s="3"/>
      <c r="AD2351" s="3"/>
      <c r="AE2351" s="3"/>
      <c r="AF2351" s="3"/>
      <c r="AG2351" s="3"/>
      <c r="AH2351" s="3"/>
      <c r="AI2351" s="3"/>
      <c r="AJ2351" s="3"/>
      <c r="AK2351" s="3"/>
      <c r="AL2351" s="3"/>
      <c r="AM2351" s="3"/>
      <c r="AN2351" s="3"/>
      <c r="AO2351" s="3"/>
      <c r="AP2351" s="3"/>
      <c r="AQ2351" s="3"/>
      <c r="AR2351" s="3"/>
      <c r="AS2351" s="3"/>
      <c r="AT2351" s="3"/>
      <c r="AU2351" s="3"/>
      <c r="AV2351" s="3"/>
      <c r="AW2351" s="3"/>
      <c r="AX2351" s="3"/>
      <c r="AY2351" s="3"/>
      <c r="AZ2351" s="3"/>
      <c r="BA2351" s="3"/>
      <c r="BB2351" s="3"/>
      <c r="BC2351" s="3"/>
      <c r="BD2351" s="3"/>
    </row>
    <row r="2352" spans="1:56" hidden="1">
      <c r="A2352" s="3"/>
      <c r="B2352" s="3"/>
      <c r="C2352" s="3"/>
      <c r="D2352" s="3"/>
      <c r="E2352" s="3"/>
      <c r="F2352" s="3"/>
      <c r="G2352" s="3"/>
      <c r="H2352" s="3"/>
      <c r="I2352" s="3"/>
      <c r="J2352" s="3"/>
      <c r="K2352" s="3"/>
      <c r="L2352" s="3"/>
      <c r="M2352" s="3"/>
      <c r="N2352" s="3"/>
      <c r="O2352" s="3"/>
      <c r="P2352" s="3"/>
      <c r="Q2352" s="3"/>
      <c r="R2352" s="3"/>
      <c r="S2352" s="3"/>
      <c r="T2352" s="3"/>
      <c r="U2352" s="3"/>
      <c r="V2352" s="3"/>
      <c r="W2352" s="3"/>
      <c r="X2352" s="3"/>
      <c r="Y2352" s="3"/>
      <c r="Z2352" s="3"/>
      <c r="AA2352" s="3"/>
      <c r="AB2352" s="3"/>
      <c r="AC2352" s="3"/>
      <c r="AD2352" s="3"/>
      <c r="AE2352" s="3"/>
      <c r="AF2352" s="3"/>
      <c r="AG2352" s="3"/>
      <c r="AH2352" s="3"/>
      <c r="AI2352" s="3"/>
      <c r="AJ2352" s="3"/>
      <c r="AK2352" s="3"/>
      <c r="AL2352" s="3"/>
      <c r="AM2352" s="3"/>
      <c r="AN2352" s="3"/>
      <c r="AO2352" s="3"/>
      <c r="AP2352" s="3"/>
      <c r="AQ2352" s="3"/>
      <c r="AR2352" s="3"/>
      <c r="AS2352" s="3"/>
      <c r="AT2352" s="3"/>
      <c r="AU2352" s="3"/>
      <c r="AV2352" s="3"/>
      <c r="AW2352" s="3"/>
      <c r="AX2352" s="3"/>
      <c r="AY2352" s="3"/>
      <c r="AZ2352" s="3"/>
      <c r="BA2352" s="3"/>
      <c r="BB2352" s="3"/>
      <c r="BC2352" s="3"/>
      <c r="BD2352" s="3"/>
    </row>
    <row r="2353" spans="1:56" hidden="1">
      <c r="A2353" s="3"/>
      <c r="B2353" s="3"/>
      <c r="C2353" s="3"/>
      <c r="D2353" s="3"/>
      <c r="E2353" s="3"/>
      <c r="F2353" s="3"/>
      <c r="G2353" s="3"/>
      <c r="H2353" s="3"/>
      <c r="I2353" s="3"/>
      <c r="J2353" s="3"/>
      <c r="K2353" s="3"/>
      <c r="L2353" s="3"/>
      <c r="M2353" s="3"/>
      <c r="N2353" s="3"/>
      <c r="O2353" s="3"/>
      <c r="P2353" s="3"/>
      <c r="Q2353" s="3"/>
      <c r="R2353" s="3"/>
      <c r="S2353" s="3"/>
      <c r="T2353" s="3"/>
      <c r="U2353" s="3"/>
      <c r="V2353" s="3"/>
      <c r="W2353" s="3"/>
      <c r="X2353" s="3"/>
      <c r="Y2353" s="3"/>
      <c r="Z2353" s="3"/>
      <c r="AA2353" s="3"/>
      <c r="AB2353" s="3"/>
      <c r="AC2353" s="3"/>
      <c r="AD2353" s="3"/>
      <c r="AE2353" s="3"/>
      <c r="AF2353" s="3"/>
      <c r="AG2353" s="3"/>
      <c r="AH2353" s="3"/>
      <c r="AI2353" s="3"/>
      <c r="AJ2353" s="3"/>
      <c r="AK2353" s="3"/>
      <c r="AL2353" s="3"/>
      <c r="AM2353" s="3"/>
      <c r="AN2353" s="3"/>
      <c r="AO2353" s="3"/>
      <c r="AP2353" s="3"/>
      <c r="AQ2353" s="3"/>
      <c r="AR2353" s="3"/>
      <c r="AS2353" s="3"/>
      <c r="AT2353" s="3"/>
      <c r="AU2353" s="3"/>
      <c r="AV2353" s="3"/>
      <c r="AW2353" s="3"/>
      <c r="AX2353" s="3"/>
      <c r="AY2353" s="3"/>
      <c r="AZ2353" s="3"/>
      <c r="BA2353" s="3"/>
      <c r="BB2353" s="3"/>
      <c r="BC2353" s="3"/>
      <c r="BD2353" s="3"/>
    </row>
    <row r="2354" spans="1:56" hidden="1">
      <c r="A2354" s="3"/>
      <c r="B2354" s="3"/>
      <c r="C2354" s="3"/>
      <c r="D2354" s="3"/>
      <c r="E2354" s="3"/>
      <c r="F2354" s="3"/>
      <c r="G2354" s="3"/>
      <c r="H2354" s="3"/>
      <c r="I2354" s="3"/>
      <c r="J2354" s="3"/>
      <c r="K2354" s="3"/>
      <c r="L2354" s="3"/>
      <c r="M2354" s="3"/>
      <c r="N2354" s="3"/>
      <c r="O2354" s="3"/>
      <c r="P2354" s="3"/>
      <c r="Q2354" s="3"/>
      <c r="R2354" s="3"/>
      <c r="S2354" s="3"/>
      <c r="T2354" s="3"/>
      <c r="U2354" s="3"/>
      <c r="V2354" s="3"/>
      <c r="W2354" s="3"/>
      <c r="X2354" s="3"/>
      <c r="Y2354" s="3"/>
      <c r="Z2354" s="3"/>
      <c r="AA2354" s="3"/>
      <c r="AB2354" s="3"/>
      <c r="AC2354" s="3"/>
      <c r="AD2354" s="3"/>
      <c r="AE2354" s="3"/>
      <c r="AF2354" s="3"/>
      <c r="AG2354" s="3"/>
      <c r="AH2354" s="3"/>
      <c r="AI2354" s="3"/>
      <c r="AJ2354" s="3"/>
      <c r="AK2354" s="3"/>
      <c r="AL2354" s="3"/>
      <c r="AM2354" s="3"/>
      <c r="AN2354" s="3"/>
      <c r="AO2354" s="3"/>
      <c r="AP2354" s="3"/>
      <c r="AQ2354" s="3"/>
      <c r="AR2354" s="3"/>
      <c r="AS2354" s="3"/>
      <c r="AT2354" s="3"/>
      <c r="AU2354" s="3"/>
      <c r="AV2354" s="3"/>
      <c r="AW2354" s="3"/>
      <c r="AX2354" s="3"/>
      <c r="AY2354" s="3"/>
      <c r="AZ2354" s="3"/>
      <c r="BA2354" s="3"/>
      <c r="BB2354" s="3"/>
      <c r="BC2354" s="3"/>
      <c r="BD2354" s="3"/>
    </row>
    <row r="2355" spans="1:56" hidden="1">
      <c r="A2355" s="3"/>
      <c r="B2355" s="3"/>
      <c r="C2355" s="3"/>
      <c r="D2355" s="3"/>
      <c r="E2355" s="3"/>
      <c r="F2355" s="3"/>
      <c r="G2355" s="3"/>
      <c r="H2355" s="3"/>
      <c r="I2355" s="3"/>
      <c r="J2355" s="3"/>
      <c r="K2355" s="3"/>
      <c r="L2355" s="3"/>
      <c r="M2355" s="3"/>
      <c r="N2355" s="3"/>
      <c r="O2355" s="3"/>
      <c r="P2355" s="3"/>
      <c r="Q2355" s="3"/>
      <c r="R2355" s="3"/>
      <c r="S2355" s="3"/>
      <c r="T2355" s="3"/>
      <c r="U2355" s="3"/>
      <c r="V2355" s="3"/>
      <c r="W2355" s="3"/>
      <c r="X2355" s="3"/>
      <c r="Y2355" s="3"/>
      <c r="Z2355" s="3"/>
      <c r="AA2355" s="3"/>
      <c r="AB2355" s="3"/>
      <c r="AC2355" s="3"/>
      <c r="AD2355" s="3"/>
      <c r="AE2355" s="3"/>
      <c r="AF2355" s="3"/>
      <c r="AG2355" s="3"/>
      <c r="AH2355" s="3"/>
      <c r="AI2355" s="3"/>
      <c r="AJ2355" s="3"/>
      <c r="AK2355" s="3"/>
      <c r="AL2355" s="3"/>
      <c r="AM2355" s="3"/>
      <c r="AN2355" s="3"/>
      <c r="AO2355" s="3"/>
      <c r="AP2355" s="3"/>
      <c r="AQ2355" s="3"/>
      <c r="AR2355" s="3"/>
      <c r="AS2355" s="3"/>
      <c r="AT2355" s="3"/>
      <c r="AU2355" s="3"/>
      <c r="AV2355" s="3"/>
      <c r="AW2355" s="3"/>
      <c r="AX2355" s="3"/>
      <c r="AY2355" s="3"/>
      <c r="AZ2355" s="3"/>
      <c r="BA2355" s="3"/>
      <c r="BB2355" s="3"/>
      <c r="BC2355" s="3"/>
      <c r="BD2355" s="3"/>
    </row>
    <row r="2356" spans="1:56" hidden="1">
      <c r="A2356" s="3"/>
      <c r="B2356" s="3"/>
      <c r="C2356" s="3"/>
      <c r="D2356" s="3"/>
      <c r="E2356" s="3"/>
      <c r="F2356" s="3"/>
      <c r="G2356" s="3"/>
      <c r="H2356" s="3"/>
      <c r="I2356" s="3"/>
      <c r="J2356" s="3"/>
      <c r="K2356" s="3"/>
      <c r="L2356" s="3"/>
      <c r="M2356" s="3"/>
      <c r="N2356" s="3"/>
      <c r="O2356" s="3"/>
      <c r="P2356" s="3"/>
      <c r="Q2356" s="3"/>
      <c r="R2356" s="3"/>
      <c r="S2356" s="3"/>
      <c r="T2356" s="3"/>
      <c r="U2356" s="3"/>
      <c r="V2356" s="3"/>
      <c r="W2356" s="3"/>
      <c r="X2356" s="3"/>
      <c r="Y2356" s="3"/>
      <c r="Z2356" s="3"/>
      <c r="AA2356" s="3"/>
      <c r="AB2356" s="3"/>
      <c r="AC2356" s="3"/>
      <c r="AD2356" s="3"/>
      <c r="AE2356" s="3"/>
      <c r="AF2356" s="3"/>
      <c r="AG2356" s="3"/>
      <c r="AH2356" s="3"/>
      <c r="AI2356" s="3"/>
      <c r="AJ2356" s="3"/>
      <c r="AK2356" s="3"/>
      <c r="AL2356" s="3"/>
      <c r="AM2356" s="3"/>
      <c r="AN2356" s="3"/>
      <c r="AO2356" s="3"/>
      <c r="AP2356" s="3"/>
      <c r="AQ2356" s="3"/>
      <c r="AR2356" s="3"/>
      <c r="AS2356" s="3"/>
      <c r="AT2356" s="3"/>
      <c r="AU2356" s="3"/>
      <c r="AV2356" s="3"/>
      <c r="AW2356" s="3"/>
      <c r="AX2356" s="3"/>
      <c r="AY2356" s="3"/>
      <c r="AZ2356" s="3"/>
      <c r="BA2356" s="3"/>
      <c r="BB2356" s="3"/>
      <c r="BC2356" s="3"/>
      <c r="BD2356" s="3"/>
    </row>
    <row r="2357" spans="1:56" hidden="1">
      <c r="A2357" s="3"/>
      <c r="B2357" s="3"/>
      <c r="C2357" s="3"/>
      <c r="D2357" s="3"/>
      <c r="E2357" s="3"/>
      <c r="F2357" s="3"/>
      <c r="G2357" s="3"/>
      <c r="H2357" s="3"/>
      <c r="I2357" s="3"/>
      <c r="J2357" s="3"/>
      <c r="K2357" s="3"/>
      <c r="L2357" s="3"/>
      <c r="M2357" s="3"/>
      <c r="N2357" s="3"/>
      <c r="O2357" s="3"/>
      <c r="P2357" s="3"/>
      <c r="Q2357" s="3"/>
      <c r="R2357" s="3"/>
      <c r="S2357" s="3"/>
      <c r="T2357" s="3"/>
      <c r="U2357" s="3"/>
      <c r="V2357" s="3"/>
      <c r="W2357" s="3"/>
      <c r="X2357" s="3"/>
      <c r="Y2357" s="3"/>
      <c r="Z2357" s="3"/>
      <c r="AA2357" s="3"/>
      <c r="AB2357" s="3"/>
      <c r="AC2357" s="3"/>
      <c r="AD2357" s="3"/>
      <c r="AE2357" s="3"/>
      <c r="AF2357" s="3"/>
      <c r="AG2357" s="3"/>
      <c r="AH2357" s="3"/>
      <c r="AI2357" s="3"/>
      <c r="AJ2357" s="3"/>
      <c r="AK2357" s="3"/>
      <c r="AL2357" s="3"/>
      <c r="AM2357" s="3"/>
      <c r="AN2357" s="3"/>
      <c r="AO2357" s="3"/>
      <c r="AP2357" s="3"/>
      <c r="AQ2357" s="3"/>
      <c r="AR2357" s="3"/>
      <c r="AS2357" s="3"/>
      <c r="AT2357" s="3"/>
      <c r="AU2357" s="3"/>
      <c r="AV2357" s="3"/>
      <c r="AW2357" s="3"/>
      <c r="AX2357" s="3"/>
      <c r="AY2357" s="3"/>
      <c r="AZ2357" s="3"/>
      <c r="BA2357" s="3"/>
      <c r="BB2357" s="3"/>
      <c r="BC2357" s="3"/>
      <c r="BD2357" s="3"/>
    </row>
    <row r="2358" spans="1:56" hidden="1">
      <c r="A2358" s="3"/>
      <c r="B2358" s="3"/>
      <c r="C2358" s="3"/>
      <c r="D2358" s="3"/>
      <c r="E2358" s="3"/>
      <c r="F2358" s="3"/>
      <c r="G2358" s="3"/>
      <c r="H2358" s="3"/>
      <c r="I2358" s="3"/>
      <c r="J2358" s="3"/>
      <c r="K2358" s="3"/>
      <c r="L2358" s="3"/>
      <c r="M2358" s="3"/>
      <c r="N2358" s="3"/>
      <c r="O2358" s="3"/>
      <c r="P2358" s="3"/>
      <c r="Q2358" s="3"/>
      <c r="R2358" s="3"/>
      <c r="S2358" s="3"/>
      <c r="T2358" s="3"/>
      <c r="U2358" s="3"/>
      <c r="V2358" s="3"/>
      <c r="W2358" s="3"/>
      <c r="X2358" s="3"/>
      <c r="Y2358" s="3"/>
      <c r="Z2358" s="3"/>
      <c r="AA2358" s="3"/>
      <c r="AB2358" s="3"/>
      <c r="AC2358" s="3"/>
      <c r="AD2358" s="3"/>
      <c r="AE2358" s="3"/>
      <c r="AF2358" s="3"/>
      <c r="AG2358" s="3"/>
      <c r="AH2358" s="3"/>
      <c r="AI2358" s="3"/>
      <c r="AJ2358" s="3"/>
      <c r="AK2358" s="3"/>
      <c r="AL2358" s="3"/>
      <c r="AM2358" s="3"/>
      <c r="AN2358" s="3"/>
      <c r="AO2358" s="3"/>
      <c r="AP2358" s="3"/>
      <c r="AQ2358" s="3"/>
      <c r="AR2358" s="3"/>
      <c r="AS2358" s="3"/>
      <c r="AT2358" s="3"/>
      <c r="AU2358" s="3"/>
      <c r="AV2358" s="3"/>
      <c r="AW2358" s="3"/>
      <c r="AX2358" s="3"/>
      <c r="AY2358" s="3"/>
      <c r="AZ2358" s="3"/>
      <c r="BA2358" s="3"/>
      <c r="BB2358" s="3"/>
      <c r="BC2358" s="3"/>
      <c r="BD2358" s="3"/>
    </row>
    <row r="2359" spans="1:56" hidden="1">
      <c r="A2359" s="3"/>
      <c r="B2359" s="3"/>
      <c r="C2359" s="3"/>
      <c r="D2359" s="3"/>
      <c r="E2359" s="3"/>
      <c r="F2359" s="3"/>
      <c r="G2359" s="3"/>
      <c r="H2359" s="3"/>
      <c r="I2359" s="3"/>
      <c r="J2359" s="3"/>
      <c r="K2359" s="3"/>
      <c r="L2359" s="3"/>
      <c r="M2359" s="3"/>
      <c r="N2359" s="3"/>
      <c r="O2359" s="3"/>
      <c r="P2359" s="3"/>
      <c r="Q2359" s="3"/>
      <c r="R2359" s="3"/>
      <c r="S2359" s="3"/>
      <c r="T2359" s="3"/>
      <c r="U2359" s="3"/>
      <c r="V2359" s="3"/>
      <c r="W2359" s="3"/>
      <c r="X2359" s="3"/>
      <c r="Y2359" s="3"/>
      <c r="Z2359" s="3"/>
      <c r="AA2359" s="3"/>
      <c r="AB2359" s="3"/>
      <c r="AC2359" s="3"/>
      <c r="AD2359" s="3"/>
      <c r="AE2359" s="3"/>
      <c r="AF2359" s="3"/>
      <c r="AG2359" s="3"/>
      <c r="AH2359" s="3"/>
      <c r="AI2359" s="3"/>
      <c r="AJ2359" s="3"/>
      <c r="AK2359" s="3"/>
      <c r="AL2359" s="3"/>
      <c r="AM2359" s="3"/>
      <c r="AN2359" s="3"/>
      <c r="AO2359" s="3"/>
      <c r="AP2359" s="3"/>
      <c r="AQ2359" s="3"/>
      <c r="AR2359" s="3"/>
      <c r="AS2359" s="3"/>
      <c r="AT2359" s="3"/>
      <c r="AU2359" s="3"/>
      <c r="AV2359" s="3"/>
      <c r="AW2359" s="3"/>
      <c r="AX2359" s="3"/>
      <c r="AY2359" s="3"/>
      <c r="AZ2359" s="3"/>
      <c r="BA2359" s="3"/>
      <c r="BB2359" s="3"/>
      <c r="BC2359" s="3"/>
      <c r="BD2359" s="3"/>
    </row>
    <row r="2360" spans="1:56" hidden="1">
      <c r="A2360" s="3"/>
      <c r="B2360" s="3"/>
      <c r="C2360" s="3"/>
      <c r="D2360" s="3"/>
      <c r="E2360" s="3"/>
      <c r="F2360" s="3"/>
      <c r="G2360" s="3"/>
      <c r="H2360" s="3"/>
      <c r="I2360" s="3"/>
      <c r="J2360" s="3"/>
      <c r="K2360" s="3"/>
      <c r="L2360" s="3"/>
      <c r="M2360" s="3"/>
      <c r="N2360" s="3"/>
      <c r="O2360" s="3"/>
      <c r="P2360" s="3"/>
      <c r="Q2360" s="3"/>
      <c r="R2360" s="3"/>
      <c r="S2360" s="3"/>
      <c r="T2360" s="3"/>
      <c r="U2360" s="3"/>
      <c r="V2360" s="3"/>
      <c r="W2360" s="3"/>
      <c r="X2360" s="3"/>
      <c r="Y2360" s="3"/>
      <c r="Z2360" s="3"/>
      <c r="AA2360" s="3"/>
      <c r="AB2360" s="3"/>
      <c r="AC2360" s="3"/>
      <c r="AD2360" s="3"/>
      <c r="AE2360" s="3"/>
      <c r="AF2360" s="3"/>
      <c r="AG2360" s="3"/>
      <c r="AH2360" s="3"/>
      <c r="AI2360" s="3"/>
      <c r="AJ2360" s="3"/>
      <c r="AK2360" s="3"/>
      <c r="AL2360" s="3"/>
      <c r="AM2360" s="3"/>
      <c r="AN2360" s="3"/>
      <c r="AO2360" s="3"/>
      <c r="AP2360" s="3"/>
      <c r="AQ2360" s="3"/>
      <c r="AR2360" s="3"/>
      <c r="AS2360" s="3"/>
      <c r="AT2360" s="3"/>
      <c r="AU2360" s="3"/>
      <c r="AV2360" s="3"/>
      <c r="AW2360" s="3"/>
      <c r="AX2360" s="3"/>
      <c r="AY2360" s="3"/>
      <c r="AZ2360" s="3"/>
      <c r="BA2360" s="3"/>
      <c r="BB2360" s="3"/>
      <c r="BC2360" s="3"/>
      <c r="BD2360" s="3"/>
    </row>
    <row r="2361" spans="1:56" hidden="1">
      <c r="A2361" s="3"/>
      <c r="B2361" s="3"/>
      <c r="C2361" s="3"/>
      <c r="D2361" s="3"/>
      <c r="E2361" s="3"/>
      <c r="F2361" s="3"/>
      <c r="G2361" s="3"/>
      <c r="H2361" s="3"/>
      <c r="I2361" s="3"/>
      <c r="J2361" s="3"/>
      <c r="K2361" s="3"/>
      <c r="L2361" s="3"/>
      <c r="M2361" s="3"/>
      <c r="N2361" s="3"/>
      <c r="O2361" s="3"/>
      <c r="P2361" s="3"/>
      <c r="Q2361" s="3"/>
      <c r="R2361" s="3"/>
      <c r="S2361" s="3"/>
      <c r="T2361" s="3"/>
      <c r="U2361" s="3"/>
      <c r="V2361" s="3"/>
      <c r="W2361" s="3"/>
      <c r="X2361" s="3"/>
      <c r="Y2361" s="3"/>
      <c r="Z2361" s="3"/>
      <c r="AA2361" s="3"/>
      <c r="AB2361" s="3"/>
      <c r="AC2361" s="3"/>
      <c r="AD2361" s="3"/>
      <c r="AE2361" s="3"/>
      <c r="AF2361" s="3"/>
      <c r="AG2361" s="3"/>
      <c r="AH2361" s="3"/>
      <c r="AI2361" s="3"/>
      <c r="AJ2361" s="3"/>
      <c r="AK2361" s="3"/>
      <c r="AL2361" s="3"/>
      <c r="AM2361" s="3"/>
      <c r="AN2361" s="3"/>
      <c r="AO2361" s="3"/>
      <c r="AP2361" s="3"/>
      <c r="AQ2361" s="3"/>
      <c r="AR2361" s="3"/>
      <c r="AS2361" s="3"/>
      <c r="AT2361" s="3"/>
      <c r="AU2361" s="3"/>
      <c r="AV2361" s="3"/>
      <c r="AW2361" s="3"/>
      <c r="AX2361" s="3"/>
      <c r="AY2361" s="3"/>
      <c r="AZ2361" s="3"/>
      <c r="BA2361" s="3"/>
      <c r="BB2361" s="3"/>
      <c r="BC2361" s="3"/>
      <c r="BD2361" s="3"/>
    </row>
    <row r="2362" spans="1:56" hidden="1">
      <c r="A2362" s="3"/>
      <c r="B2362" s="3"/>
      <c r="C2362" s="3"/>
      <c r="D2362" s="3"/>
      <c r="E2362" s="3"/>
      <c r="F2362" s="3"/>
      <c r="G2362" s="3"/>
      <c r="H2362" s="3"/>
      <c r="I2362" s="3"/>
      <c r="J2362" s="3"/>
      <c r="K2362" s="3"/>
      <c r="L2362" s="3"/>
      <c r="M2362" s="3"/>
      <c r="N2362" s="3"/>
      <c r="O2362" s="3"/>
      <c r="P2362" s="3"/>
      <c r="Q2362" s="3"/>
      <c r="R2362" s="3"/>
      <c r="S2362" s="3"/>
      <c r="T2362" s="3"/>
      <c r="U2362" s="3"/>
      <c r="V2362" s="3"/>
      <c r="W2362" s="3"/>
      <c r="X2362" s="3"/>
      <c r="Y2362" s="3"/>
      <c r="Z2362" s="3"/>
      <c r="AA2362" s="3"/>
      <c r="AB2362" s="3"/>
      <c r="AC2362" s="3"/>
      <c r="AD2362" s="3"/>
      <c r="AE2362" s="3"/>
      <c r="AF2362" s="3"/>
      <c r="AG2362" s="3"/>
      <c r="AH2362" s="3"/>
      <c r="AI2362" s="3"/>
      <c r="AJ2362" s="3"/>
      <c r="AK2362" s="3"/>
      <c r="AL2362" s="3"/>
      <c r="AM2362" s="3"/>
      <c r="AN2362" s="3"/>
      <c r="AO2362" s="3"/>
      <c r="AP2362" s="3"/>
      <c r="AQ2362" s="3"/>
      <c r="AR2362" s="3"/>
      <c r="AS2362" s="3"/>
      <c r="AT2362" s="3"/>
      <c r="AU2362" s="3"/>
      <c r="AV2362" s="3"/>
      <c r="AW2362" s="3"/>
      <c r="AX2362" s="3"/>
      <c r="AY2362" s="3"/>
      <c r="AZ2362" s="3"/>
      <c r="BA2362" s="3"/>
      <c r="BB2362" s="3"/>
      <c r="BC2362" s="3"/>
      <c r="BD2362" s="3"/>
    </row>
    <row r="2363" spans="1:56" hidden="1">
      <c r="A2363" s="3"/>
      <c r="B2363" s="3"/>
      <c r="C2363" s="3"/>
      <c r="D2363" s="3"/>
      <c r="E2363" s="3"/>
      <c r="F2363" s="3"/>
      <c r="G2363" s="3"/>
      <c r="H2363" s="3"/>
      <c r="I2363" s="3"/>
      <c r="J2363" s="3"/>
      <c r="K2363" s="3"/>
      <c r="L2363" s="3"/>
      <c r="M2363" s="3"/>
      <c r="N2363" s="3"/>
      <c r="O2363" s="3"/>
      <c r="P2363" s="3"/>
      <c r="Q2363" s="3"/>
      <c r="R2363" s="3"/>
      <c r="S2363" s="3"/>
      <c r="T2363" s="3"/>
      <c r="U2363" s="3"/>
      <c r="V2363" s="3"/>
      <c r="W2363" s="3"/>
      <c r="X2363" s="3"/>
      <c r="Y2363" s="3"/>
      <c r="Z2363" s="3"/>
      <c r="AA2363" s="3"/>
      <c r="AB2363" s="3"/>
      <c r="AC2363" s="3"/>
      <c r="AD2363" s="3"/>
      <c r="AE2363" s="3"/>
      <c r="AF2363" s="3"/>
      <c r="AG2363" s="3"/>
      <c r="AH2363" s="3"/>
      <c r="AI2363" s="3"/>
      <c r="AJ2363" s="3"/>
      <c r="AK2363" s="3"/>
      <c r="AL2363" s="3"/>
      <c r="AM2363" s="3"/>
      <c r="AN2363" s="3"/>
      <c r="AO2363" s="3"/>
      <c r="AP2363" s="3"/>
      <c r="AQ2363" s="3"/>
      <c r="AR2363" s="3"/>
      <c r="AS2363" s="3"/>
      <c r="AT2363" s="3"/>
      <c r="AU2363" s="3"/>
      <c r="AV2363" s="3"/>
      <c r="AW2363" s="3"/>
      <c r="AX2363" s="3"/>
      <c r="AY2363" s="3"/>
      <c r="AZ2363" s="3"/>
      <c r="BA2363" s="3"/>
      <c r="BB2363" s="3"/>
      <c r="BC2363" s="3"/>
      <c r="BD2363" s="3"/>
    </row>
    <row r="2364" spans="1:56" hidden="1">
      <c r="A2364" s="3"/>
      <c r="B2364" s="3"/>
      <c r="C2364" s="3"/>
      <c r="D2364" s="3"/>
      <c r="E2364" s="3"/>
      <c r="F2364" s="3"/>
      <c r="G2364" s="3"/>
      <c r="H2364" s="3"/>
      <c r="I2364" s="3"/>
      <c r="J2364" s="3"/>
      <c r="K2364" s="3"/>
      <c r="L2364" s="3"/>
      <c r="M2364" s="3"/>
      <c r="N2364" s="3"/>
      <c r="O2364" s="3"/>
      <c r="P2364" s="3"/>
      <c r="Q2364" s="3"/>
      <c r="R2364" s="3"/>
      <c r="S2364" s="3"/>
      <c r="T2364" s="3"/>
      <c r="U2364" s="3"/>
      <c r="V2364" s="3"/>
      <c r="W2364" s="3"/>
      <c r="X2364" s="3"/>
      <c r="Y2364" s="3"/>
      <c r="Z2364" s="3"/>
      <c r="AA2364" s="3"/>
      <c r="AB2364" s="3"/>
      <c r="AC2364" s="3"/>
      <c r="AD2364" s="3"/>
      <c r="AE2364" s="3"/>
      <c r="AF2364" s="3"/>
      <c r="AG2364" s="3"/>
      <c r="AH2364" s="3"/>
      <c r="AI2364" s="3"/>
      <c r="AJ2364" s="3"/>
      <c r="AK2364" s="3"/>
      <c r="AL2364" s="3"/>
      <c r="AM2364" s="3"/>
      <c r="AN2364" s="3"/>
      <c r="AO2364" s="3"/>
      <c r="AP2364" s="3"/>
      <c r="AQ2364" s="3"/>
      <c r="AR2364" s="3"/>
      <c r="AS2364" s="3"/>
      <c r="AT2364" s="3"/>
      <c r="AU2364" s="3"/>
      <c r="AV2364" s="3"/>
      <c r="AW2364" s="3"/>
      <c r="AX2364" s="3"/>
      <c r="AY2364" s="3"/>
      <c r="AZ2364" s="3"/>
      <c r="BA2364" s="3"/>
      <c r="BB2364" s="3"/>
      <c r="BC2364" s="3"/>
      <c r="BD2364" s="3"/>
    </row>
    <row r="2365" spans="1:56" hidden="1">
      <c r="A2365" s="3"/>
      <c r="B2365" s="3"/>
      <c r="C2365" s="3"/>
      <c r="D2365" s="3"/>
      <c r="E2365" s="3"/>
      <c r="F2365" s="3"/>
      <c r="G2365" s="3"/>
      <c r="H2365" s="3"/>
      <c r="I2365" s="3"/>
      <c r="J2365" s="3"/>
      <c r="K2365" s="3"/>
      <c r="L2365" s="3"/>
      <c r="M2365" s="3"/>
      <c r="N2365" s="3"/>
      <c r="O2365" s="3"/>
      <c r="P2365" s="3"/>
      <c r="Q2365" s="3"/>
      <c r="R2365" s="3"/>
      <c r="S2365" s="3"/>
      <c r="T2365" s="3"/>
      <c r="U2365" s="3"/>
      <c r="V2365" s="3"/>
      <c r="W2365" s="3"/>
      <c r="X2365" s="3"/>
      <c r="Y2365" s="3"/>
      <c r="Z2365" s="3"/>
      <c r="AA2365" s="3"/>
      <c r="AB2365" s="3"/>
      <c r="AC2365" s="3"/>
      <c r="AD2365" s="3"/>
      <c r="AE2365" s="3"/>
      <c r="AF2365" s="3"/>
      <c r="AG2365" s="3"/>
      <c r="AH2365" s="3"/>
      <c r="AI2365" s="3"/>
      <c r="AJ2365" s="3"/>
      <c r="AK2365" s="3"/>
      <c r="AL2365" s="3"/>
      <c r="AM2365" s="3"/>
      <c r="AN2365" s="3"/>
      <c r="AO2365" s="3"/>
      <c r="AP2365" s="3"/>
      <c r="AQ2365" s="3"/>
      <c r="AR2365" s="3"/>
      <c r="AS2365" s="3"/>
      <c r="AT2365" s="3"/>
      <c r="AU2365" s="3"/>
      <c r="AV2365" s="3"/>
      <c r="AW2365" s="3"/>
      <c r="AX2365" s="3"/>
      <c r="AY2365" s="3"/>
      <c r="AZ2365" s="3"/>
      <c r="BA2365" s="3"/>
      <c r="BB2365" s="3"/>
      <c r="BC2365" s="3"/>
      <c r="BD2365" s="3"/>
    </row>
    <row r="2366" spans="1:56" hidden="1">
      <c r="A2366" s="3"/>
      <c r="B2366" s="3"/>
      <c r="C2366" s="3"/>
      <c r="D2366" s="3"/>
      <c r="E2366" s="3"/>
      <c r="F2366" s="3"/>
      <c r="G2366" s="3"/>
      <c r="H2366" s="3"/>
      <c r="I2366" s="3"/>
      <c r="J2366" s="3"/>
      <c r="K2366" s="3"/>
      <c r="L2366" s="3"/>
      <c r="M2366" s="3"/>
      <c r="N2366" s="3"/>
      <c r="O2366" s="3"/>
      <c r="P2366" s="3"/>
      <c r="Q2366" s="3"/>
      <c r="R2366" s="3"/>
      <c r="S2366" s="3"/>
      <c r="T2366" s="3"/>
      <c r="U2366" s="3"/>
      <c r="V2366" s="3"/>
      <c r="W2366" s="3"/>
      <c r="X2366" s="3"/>
      <c r="Y2366" s="3"/>
      <c r="Z2366" s="3"/>
      <c r="AA2366" s="3"/>
      <c r="AB2366" s="3"/>
      <c r="AC2366" s="3"/>
      <c r="AD2366" s="3"/>
      <c r="AE2366" s="3"/>
      <c r="AF2366" s="3"/>
      <c r="AG2366" s="3"/>
      <c r="AH2366" s="3"/>
      <c r="AI2366" s="3"/>
      <c r="AJ2366" s="3"/>
      <c r="AK2366" s="3"/>
      <c r="AL2366" s="3"/>
      <c r="AM2366" s="3"/>
      <c r="AN2366" s="3"/>
      <c r="AO2366" s="3"/>
      <c r="AP2366" s="3"/>
      <c r="AQ2366" s="3"/>
      <c r="AR2366" s="3"/>
      <c r="AS2366" s="3"/>
      <c r="AT2366" s="3"/>
      <c r="AU2366" s="3"/>
      <c r="AV2366" s="3"/>
      <c r="AW2366" s="3"/>
      <c r="AX2366" s="3"/>
      <c r="AY2366" s="3"/>
      <c r="AZ2366" s="3"/>
      <c r="BA2366" s="3"/>
      <c r="BB2366" s="3"/>
      <c r="BC2366" s="3"/>
      <c r="BD2366" s="3"/>
    </row>
    <row r="2367" spans="1:56" hidden="1">
      <c r="A2367" s="3"/>
      <c r="B2367" s="3"/>
      <c r="C2367" s="3"/>
      <c r="D2367" s="3"/>
      <c r="E2367" s="3"/>
      <c r="F2367" s="3"/>
      <c r="G2367" s="3"/>
      <c r="H2367" s="3"/>
      <c r="I2367" s="3"/>
      <c r="J2367" s="3"/>
      <c r="K2367" s="3"/>
      <c r="L2367" s="3"/>
      <c r="M2367" s="3"/>
      <c r="N2367" s="3"/>
      <c r="O2367" s="3"/>
      <c r="P2367" s="3"/>
      <c r="Q2367" s="3"/>
      <c r="R2367" s="3"/>
      <c r="S2367" s="3"/>
      <c r="T2367" s="3"/>
      <c r="U2367" s="3"/>
      <c r="V2367" s="3"/>
      <c r="W2367" s="3"/>
      <c r="X2367" s="3"/>
      <c r="Y2367" s="3"/>
      <c r="Z2367" s="3"/>
      <c r="AA2367" s="3"/>
      <c r="AB2367" s="3"/>
      <c r="AC2367" s="3"/>
      <c r="AD2367" s="3"/>
      <c r="AE2367" s="3"/>
      <c r="AF2367" s="3"/>
      <c r="AG2367" s="3"/>
      <c r="AH2367" s="3"/>
      <c r="AI2367" s="3"/>
      <c r="AJ2367" s="3"/>
      <c r="AK2367" s="3"/>
      <c r="AL2367" s="3"/>
      <c r="AM2367" s="3"/>
      <c r="AN2367" s="3"/>
      <c r="AO2367" s="3"/>
      <c r="AP2367" s="3"/>
      <c r="AQ2367" s="3"/>
      <c r="AR2367" s="3"/>
      <c r="AS2367" s="3"/>
      <c r="AT2367" s="3"/>
      <c r="AU2367" s="3"/>
      <c r="AV2367" s="3"/>
      <c r="AW2367" s="3"/>
      <c r="AX2367" s="3"/>
      <c r="AY2367" s="3"/>
      <c r="AZ2367" s="3"/>
      <c r="BA2367" s="3"/>
      <c r="BB2367" s="3"/>
      <c r="BC2367" s="3"/>
      <c r="BD2367" s="3"/>
    </row>
    <row r="2368" spans="1:56" hidden="1">
      <c r="A2368" s="3"/>
      <c r="B2368" s="3"/>
      <c r="C2368" s="3"/>
      <c r="D2368" s="3"/>
      <c r="E2368" s="3"/>
      <c r="F2368" s="3"/>
      <c r="G2368" s="3"/>
      <c r="H2368" s="3"/>
      <c r="I2368" s="3"/>
      <c r="J2368" s="3"/>
      <c r="K2368" s="3"/>
      <c r="L2368" s="3"/>
      <c r="M2368" s="3"/>
      <c r="N2368" s="3"/>
      <c r="O2368" s="3"/>
      <c r="P2368" s="3"/>
      <c r="Q2368" s="3"/>
      <c r="R2368" s="3"/>
      <c r="S2368" s="3"/>
      <c r="T2368" s="3"/>
      <c r="U2368" s="3"/>
      <c r="V2368" s="3"/>
      <c r="W2368" s="3"/>
      <c r="X2368" s="3"/>
      <c r="Y2368" s="3"/>
      <c r="Z2368" s="3"/>
      <c r="AA2368" s="3"/>
      <c r="AB2368" s="3"/>
      <c r="AC2368" s="3"/>
      <c r="AD2368" s="3"/>
      <c r="AE2368" s="3"/>
      <c r="AF2368" s="3"/>
      <c r="AG2368" s="3"/>
      <c r="AH2368" s="3"/>
      <c r="AI2368" s="3"/>
      <c r="AJ2368" s="3"/>
      <c r="AK2368" s="3"/>
      <c r="AL2368" s="3"/>
      <c r="AM2368" s="3"/>
      <c r="AN2368" s="3"/>
      <c r="AO2368" s="3"/>
      <c r="AP2368" s="3"/>
      <c r="AQ2368" s="3"/>
      <c r="AR2368" s="3"/>
      <c r="AS2368" s="3"/>
      <c r="AT2368" s="3"/>
      <c r="AU2368" s="3"/>
      <c r="AV2368" s="3"/>
      <c r="AW2368" s="3"/>
      <c r="AX2368" s="3"/>
      <c r="AY2368" s="3"/>
      <c r="AZ2368" s="3"/>
      <c r="BA2368" s="3"/>
      <c r="BB2368" s="3"/>
      <c r="BC2368" s="3"/>
      <c r="BD2368" s="3"/>
    </row>
    <row r="2369" spans="1:56" hidden="1">
      <c r="A2369" s="3"/>
      <c r="B2369" s="3"/>
      <c r="C2369" s="3"/>
      <c r="D2369" s="3"/>
      <c r="E2369" s="3"/>
      <c r="F2369" s="3"/>
      <c r="G2369" s="3"/>
      <c r="H2369" s="3"/>
      <c r="I2369" s="3"/>
      <c r="J2369" s="3"/>
      <c r="K2369" s="3"/>
      <c r="L2369" s="3"/>
      <c r="M2369" s="3"/>
      <c r="N2369" s="3"/>
      <c r="O2369" s="3"/>
      <c r="P2369" s="3"/>
      <c r="Q2369" s="3"/>
      <c r="R2369" s="3"/>
      <c r="S2369" s="3"/>
      <c r="T2369" s="3"/>
      <c r="U2369" s="3"/>
      <c r="V2369" s="3"/>
      <c r="W2369" s="3"/>
      <c r="X2369" s="3"/>
      <c r="Y2369" s="3"/>
      <c r="Z2369" s="3"/>
      <c r="AA2369" s="3"/>
      <c r="AB2369" s="3"/>
      <c r="AC2369" s="3"/>
      <c r="AD2369" s="3"/>
      <c r="AE2369" s="3"/>
      <c r="AF2369" s="3"/>
      <c r="AG2369" s="3"/>
      <c r="AH2369" s="3"/>
      <c r="AI2369" s="3"/>
      <c r="AJ2369" s="3"/>
      <c r="AK2369" s="3"/>
      <c r="AL2369" s="3"/>
      <c r="AM2369" s="3"/>
      <c r="AN2369" s="3"/>
      <c r="AO2369" s="3"/>
      <c r="AP2369" s="3"/>
      <c r="AQ2369" s="3"/>
      <c r="AR2369" s="3"/>
      <c r="AS2369" s="3"/>
      <c r="AT2369" s="3"/>
      <c r="AU2369" s="3"/>
      <c r="AV2369" s="3"/>
      <c r="AW2369" s="3"/>
      <c r="AX2369" s="3"/>
      <c r="AY2369" s="3"/>
      <c r="AZ2369" s="3"/>
      <c r="BA2369" s="3"/>
      <c r="BB2369" s="3"/>
      <c r="BC2369" s="3"/>
      <c r="BD2369" s="3"/>
    </row>
    <row r="2370" spans="1:56" hidden="1">
      <c r="A2370" s="3"/>
      <c r="B2370" s="3"/>
      <c r="C2370" s="3"/>
      <c r="D2370" s="3"/>
      <c r="E2370" s="3"/>
      <c r="F2370" s="3"/>
      <c r="G2370" s="3"/>
      <c r="H2370" s="3"/>
      <c r="I2370" s="3"/>
      <c r="J2370" s="3"/>
      <c r="K2370" s="3"/>
      <c r="L2370" s="3"/>
      <c r="M2370" s="3"/>
      <c r="N2370" s="3"/>
      <c r="O2370" s="3"/>
      <c r="P2370" s="3"/>
      <c r="Q2370" s="3"/>
      <c r="R2370" s="3"/>
      <c r="S2370" s="3"/>
      <c r="T2370" s="3"/>
      <c r="U2370" s="3"/>
      <c r="V2370" s="3"/>
      <c r="W2370" s="3"/>
      <c r="X2370" s="3"/>
      <c r="Y2370" s="3"/>
      <c r="Z2370" s="3"/>
      <c r="AA2370" s="3"/>
      <c r="AB2370" s="3"/>
      <c r="AC2370" s="3"/>
      <c r="AD2370" s="3"/>
      <c r="AE2370" s="3"/>
      <c r="AF2370" s="3"/>
      <c r="AG2370" s="3"/>
      <c r="AH2370" s="3"/>
      <c r="AI2370" s="3"/>
      <c r="AJ2370" s="3"/>
      <c r="AK2370" s="3"/>
      <c r="AL2370" s="3"/>
      <c r="AM2370" s="3"/>
      <c r="AN2370" s="3"/>
      <c r="AO2370" s="3"/>
      <c r="AP2370" s="3"/>
      <c r="AQ2370" s="3"/>
      <c r="AR2370" s="3"/>
      <c r="AS2370" s="3"/>
      <c r="AT2370" s="3"/>
      <c r="AU2370" s="3"/>
      <c r="AV2370" s="3"/>
      <c r="AW2370" s="3"/>
      <c r="AX2370" s="3"/>
      <c r="AY2370" s="3"/>
      <c r="AZ2370" s="3"/>
      <c r="BA2370" s="3"/>
      <c r="BB2370" s="3"/>
      <c r="BC2370" s="3"/>
      <c r="BD2370" s="3"/>
    </row>
    <row r="2371" spans="1:56" hidden="1">
      <c r="A2371" s="3"/>
      <c r="B2371" s="3"/>
      <c r="C2371" s="3"/>
      <c r="D2371" s="3"/>
      <c r="E2371" s="3"/>
      <c r="F2371" s="3"/>
      <c r="G2371" s="3"/>
      <c r="H2371" s="3"/>
      <c r="I2371" s="3"/>
      <c r="J2371" s="3"/>
      <c r="K2371" s="3"/>
      <c r="L2371" s="3"/>
      <c r="M2371" s="3"/>
      <c r="N2371" s="3"/>
      <c r="O2371" s="3"/>
      <c r="P2371" s="3"/>
      <c r="Q2371" s="3"/>
      <c r="R2371" s="3"/>
      <c r="S2371" s="3"/>
      <c r="T2371" s="3"/>
      <c r="U2371" s="3"/>
      <c r="V2371" s="3"/>
      <c r="W2371" s="3"/>
      <c r="X2371" s="3"/>
      <c r="Y2371" s="3"/>
      <c r="Z2371" s="3"/>
      <c r="AA2371" s="3"/>
      <c r="AB2371" s="3"/>
      <c r="AC2371" s="3"/>
      <c r="AD2371" s="3"/>
      <c r="AE2371" s="3"/>
      <c r="AF2371" s="3"/>
      <c r="AG2371" s="3"/>
      <c r="AH2371" s="3"/>
      <c r="AI2371" s="3"/>
      <c r="AJ2371" s="3"/>
      <c r="AK2371" s="3"/>
      <c r="AL2371" s="3"/>
      <c r="AM2371" s="3"/>
      <c r="AN2371" s="3"/>
      <c r="AO2371" s="3"/>
      <c r="AP2371" s="3"/>
      <c r="AQ2371" s="3"/>
      <c r="AR2371" s="3"/>
      <c r="AS2371" s="3"/>
      <c r="AT2371" s="3"/>
      <c r="AU2371" s="3"/>
      <c r="AV2371" s="3"/>
      <c r="AW2371" s="3"/>
      <c r="AX2371" s="3"/>
      <c r="AY2371" s="3"/>
      <c r="AZ2371" s="3"/>
      <c r="BA2371" s="3"/>
      <c r="BB2371" s="3"/>
      <c r="BC2371" s="3"/>
      <c r="BD2371" s="3"/>
    </row>
    <row r="2372" spans="1:56" hidden="1">
      <c r="A2372" s="3"/>
      <c r="B2372" s="3"/>
      <c r="C2372" s="3"/>
      <c r="D2372" s="3"/>
      <c r="E2372" s="3"/>
      <c r="F2372" s="3"/>
      <c r="G2372" s="3"/>
      <c r="H2372" s="3"/>
      <c r="I2372" s="3"/>
      <c r="J2372" s="3"/>
      <c r="K2372" s="3"/>
      <c r="L2372" s="3"/>
      <c r="M2372" s="3"/>
      <c r="N2372" s="3"/>
      <c r="O2372" s="3"/>
      <c r="P2372" s="3"/>
      <c r="Q2372" s="3"/>
      <c r="R2372" s="3"/>
      <c r="S2372" s="3"/>
      <c r="T2372" s="3"/>
      <c r="U2372" s="3"/>
      <c r="V2372" s="3"/>
      <c r="W2372" s="3"/>
      <c r="X2372" s="3"/>
      <c r="Y2372" s="3"/>
      <c r="Z2372" s="3"/>
      <c r="AA2372" s="3"/>
      <c r="AB2372" s="3"/>
      <c r="AC2372" s="3"/>
      <c r="AD2372" s="3"/>
      <c r="AE2372" s="3"/>
      <c r="AF2372" s="3"/>
      <c r="AG2372" s="3"/>
      <c r="AH2372" s="3"/>
      <c r="AI2372" s="3"/>
      <c r="AJ2372" s="3"/>
      <c r="AK2372" s="3"/>
      <c r="AL2372" s="3"/>
      <c r="AM2372" s="3"/>
      <c r="AN2372" s="3"/>
      <c r="AO2372" s="3"/>
      <c r="AP2372" s="3"/>
      <c r="AQ2372" s="3"/>
      <c r="AR2372" s="3"/>
      <c r="AS2372" s="3"/>
      <c r="AT2372" s="3"/>
      <c r="AU2372" s="3"/>
      <c r="AV2372" s="3"/>
      <c r="AW2372" s="3"/>
      <c r="AX2372" s="3"/>
      <c r="AY2372" s="3"/>
      <c r="AZ2372" s="3"/>
      <c r="BA2372" s="3"/>
      <c r="BB2372" s="3"/>
      <c r="BC2372" s="3"/>
      <c r="BD2372" s="3"/>
    </row>
    <row r="2373" spans="1:56" hidden="1">
      <c r="A2373" s="3"/>
      <c r="B2373" s="3"/>
      <c r="C2373" s="3"/>
      <c r="D2373" s="3"/>
      <c r="E2373" s="3"/>
      <c r="F2373" s="3"/>
      <c r="G2373" s="3"/>
      <c r="H2373" s="3"/>
      <c r="I2373" s="3"/>
      <c r="J2373" s="3"/>
      <c r="K2373" s="3"/>
      <c r="L2373" s="3"/>
      <c r="M2373" s="3"/>
      <c r="N2373" s="3"/>
      <c r="O2373" s="3"/>
      <c r="P2373" s="3"/>
      <c r="Q2373" s="3"/>
      <c r="R2373" s="3"/>
      <c r="S2373" s="3"/>
      <c r="T2373" s="3"/>
      <c r="U2373" s="3"/>
      <c r="V2373" s="3"/>
      <c r="W2373" s="3"/>
      <c r="X2373" s="3"/>
      <c r="Y2373" s="3"/>
      <c r="Z2373" s="3"/>
      <c r="AA2373" s="3"/>
      <c r="AB2373" s="3"/>
      <c r="AC2373" s="3"/>
      <c r="AD2373" s="3"/>
      <c r="AE2373" s="3"/>
      <c r="AF2373" s="3"/>
      <c r="AG2373" s="3"/>
      <c r="AH2373" s="3"/>
      <c r="AI2373" s="3"/>
      <c r="AJ2373" s="3"/>
      <c r="AK2373" s="3"/>
      <c r="AL2373" s="3"/>
      <c r="AM2373" s="3"/>
      <c r="AN2373" s="3"/>
      <c r="AO2373" s="3"/>
      <c r="AP2373" s="3"/>
      <c r="AQ2373" s="3"/>
      <c r="AR2373" s="3"/>
      <c r="AS2373" s="3"/>
      <c r="AT2373" s="3"/>
      <c r="AU2373" s="3"/>
      <c r="AV2373" s="3"/>
      <c r="AW2373" s="3"/>
      <c r="AX2373" s="3"/>
      <c r="AY2373" s="3"/>
      <c r="AZ2373" s="3"/>
      <c r="BA2373" s="3"/>
      <c r="BB2373" s="3"/>
      <c r="BC2373" s="3"/>
      <c r="BD2373" s="3"/>
    </row>
    <row r="2374" spans="1:56" hidden="1">
      <c r="A2374" s="3"/>
      <c r="B2374" s="3"/>
      <c r="C2374" s="3"/>
      <c r="D2374" s="3"/>
      <c r="E2374" s="3"/>
      <c r="F2374" s="3"/>
      <c r="G2374" s="3"/>
      <c r="H2374" s="3"/>
      <c r="I2374" s="3"/>
      <c r="J2374" s="3"/>
      <c r="K2374" s="3"/>
      <c r="L2374" s="3"/>
      <c r="M2374" s="3"/>
      <c r="N2374" s="3"/>
      <c r="O2374" s="3"/>
      <c r="P2374" s="3"/>
      <c r="Q2374" s="3"/>
      <c r="R2374" s="3"/>
      <c r="S2374" s="3"/>
      <c r="T2374" s="3"/>
      <c r="U2374" s="3"/>
      <c r="V2374" s="3"/>
      <c r="W2374" s="3"/>
      <c r="X2374" s="3"/>
      <c r="Y2374" s="3"/>
      <c r="Z2374" s="3"/>
      <c r="AA2374" s="3"/>
      <c r="AB2374" s="3"/>
      <c r="AC2374" s="3"/>
      <c r="AD2374" s="3"/>
      <c r="AE2374" s="3"/>
      <c r="AF2374" s="3"/>
      <c r="AG2374" s="3"/>
      <c r="AH2374" s="3"/>
      <c r="AI2374" s="3"/>
      <c r="AJ2374" s="3"/>
      <c r="AK2374" s="3"/>
      <c r="AL2374" s="3"/>
      <c r="AM2374" s="3"/>
      <c r="AN2374" s="3"/>
      <c r="AO2374" s="3"/>
      <c r="AP2374" s="3"/>
      <c r="AQ2374" s="3"/>
      <c r="AR2374" s="3"/>
      <c r="AS2374" s="3"/>
      <c r="AT2374" s="3"/>
      <c r="AU2374" s="3"/>
      <c r="AV2374" s="3"/>
      <c r="AW2374" s="3"/>
      <c r="AX2374" s="3"/>
      <c r="AY2374" s="3"/>
      <c r="AZ2374" s="3"/>
      <c r="BA2374" s="3"/>
      <c r="BB2374" s="3"/>
      <c r="BC2374" s="3"/>
      <c r="BD2374" s="3"/>
    </row>
    <row r="2375" spans="1:56" hidden="1">
      <c r="A2375" s="3"/>
      <c r="B2375" s="3"/>
      <c r="C2375" s="3"/>
      <c r="D2375" s="3"/>
      <c r="E2375" s="3"/>
      <c r="F2375" s="3"/>
      <c r="G2375" s="3"/>
      <c r="H2375" s="3"/>
      <c r="I2375" s="3"/>
      <c r="J2375" s="3"/>
      <c r="K2375" s="3"/>
      <c r="L2375" s="3"/>
      <c r="M2375" s="3"/>
      <c r="N2375" s="3"/>
      <c r="O2375" s="3"/>
      <c r="P2375" s="3"/>
      <c r="Q2375" s="3"/>
      <c r="R2375" s="3"/>
      <c r="S2375" s="3"/>
      <c r="T2375" s="3"/>
      <c r="U2375" s="3"/>
      <c r="V2375" s="3"/>
      <c r="W2375" s="3"/>
      <c r="X2375" s="3"/>
      <c r="Y2375" s="3"/>
      <c r="Z2375" s="3"/>
      <c r="AA2375" s="3"/>
      <c r="AB2375" s="3"/>
      <c r="AC2375" s="3"/>
      <c r="AD2375" s="3"/>
      <c r="AE2375" s="3"/>
      <c r="AF2375" s="3"/>
      <c r="AG2375" s="3"/>
      <c r="AH2375" s="3"/>
      <c r="AI2375" s="3"/>
      <c r="AJ2375" s="3"/>
      <c r="AK2375" s="3"/>
      <c r="AL2375" s="3"/>
      <c r="AM2375" s="3"/>
      <c r="AN2375" s="3"/>
      <c r="AO2375" s="3"/>
      <c r="AP2375" s="3"/>
      <c r="AQ2375" s="3"/>
      <c r="AR2375" s="3"/>
      <c r="AS2375" s="3"/>
      <c r="AT2375" s="3"/>
      <c r="AU2375" s="3"/>
      <c r="AV2375" s="3"/>
      <c r="AW2375" s="3"/>
      <c r="AX2375" s="3"/>
      <c r="AY2375" s="3"/>
      <c r="AZ2375" s="3"/>
      <c r="BA2375" s="3"/>
      <c r="BB2375" s="3"/>
      <c r="BC2375" s="3"/>
      <c r="BD2375" s="3"/>
    </row>
    <row r="2376" spans="1:56" hidden="1">
      <c r="A2376" s="3"/>
      <c r="B2376" s="3"/>
      <c r="C2376" s="3"/>
      <c r="D2376" s="3"/>
      <c r="E2376" s="3"/>
      <c r="F2376" s="3"/>
      <c r="G2376" s="3"/>
      <c r="H2376" s="3"/>
      <c r="I2376" s="3"/>
      <c r="J2376" s="3"/>
      <c r="K2376" s="3"/>
      <c r="L2376" s="3"/>
      <c r="M2376" s="3"/>
      <c r="N2376" s="3"/>
      <c r="O2376" s="3"/>
      <c r="P2376" s="3"/>
      <c r="Q2376" s="3"/>
      <c r="R2376" s="3"/>
      <c r="S2376" s="3"/>
      <c r="T2376" s="3"/>
      <c r="U2376" s="3"/>
      <c r="V2376" s="3"/>
      <c r="W2376" s="3"/>
      <c r="X2376" s="3"/>
      <c r="Y2376" s="3"/>
      <c r="Z2376" s="3"/>
      <c r="AA2376" s="3"/>
      <c r="AB2376" s="3"/>
      <c r="AC2376" s="3"/>
      <c r="AD2376" s="3"/>
      <c r="AE2376" s="3"/>
      <c r="AF2376" s="3"/>
      <c r="AG2376" s="3"/>
      <c r="AH2376" s="3"/>
      <c r="AI2376" s="3"/>
      <c r="AJ2376" s="3"/>
      <c r="AK2376" s="3"/>
      <c r="AL2376" s="3"/>
      <c r="AM2376" s="3"/>
      <c r="AN2376" s="3"/>
      <c r="AO2376" s="3"/>
      <c r="AP2376" s="3"/>
      <c r="AQ2376" s="3"/>
      <c r="AR2376" s="3"/>
      <c r="AS2376" s="3"/>
      <c r="AT2376" s="3"/>
      <c r="AU2376" s="3"/>
      <c r="AV2376" s="3"/>
      <c r="AW2376" s="3"/>
      <c r="AX2376" s="3"/>
      <c r="AY2376" s="3"/>
      <c r="AZ2376" s="3"/>
      <c r="BA2376" s="3"/>
      <c r="BB2376" s="3"/>
      <c r="BC2376" s="3"/>
      <c r="BD2376" s="3"/>
    </row>
    <row r="2377" spans="1:56" hidden="1">
      <c r="A2377" s="3"/>
      <c r="B2377" s="3"/>
      <c r="C2377" s="3"/>
      <c r="D2377" s="3"/>
      <c r="E2377" s="3"/>
      <c r="F2377" s="3"/>
      <c r="G2377" s="3"/>
      <c r="H2377" s="3"/>
      <c r="I2377" s="3"/>
      <c r="J2377" s="3"/>
      <c r="K2377" s="3"/>
      <c r="L2377" s="3"/>
      <c r="M2377" s="3"/>
      <c r="N2377" s="3"/>
      <c r="O2377" s="3"/>
      <c r="P2377" s="3"/>
      <c r="Q2377" s="3"/>
      <c r="R2377" s="3"/>
      <c r="S2377" s="3"/>
      <c r="T2377" s="3"/>
      <c r="U2377" s="3"/>
      <c r="V2377" s="3"/>
      <c r="W2377" s="3"/>
      <c r="X2377" s="3"/>
      <c r="Y2377" s="3"/>
      <c r="Z2377" s="3"/>
      <c r="AA2377" s="3"/>
      <c r="AB2377" s="3"/>
      <c r="AC2377" s="3"/>
      <c r="AD2377" s="3"/>
      <c r="AE2377" s="3"/>
      <c r="AF2377" s="3"/>
      <c r="AG2377" s="3"/>
      <c r="AH2377" s="3"/>
      <c r="AI2377" s="3"/>
      <c r="AJ2377" s="3"/>
      <c r="AK2377" s="3"/>
      <c r="AL2377" s="3"/>
      <c r="AM2377" s="3"/>
      <c r="AN2377" s="3"/>
      <c r="AO2377" s="3"/>
      <c r="AP2377" s="3"/>
      <c r="AQ2377" s="3"/>
      <c r="AR2377" s="3"/>
      <c r="AS2377" s="3"/>
      <c r="AT2377" s="3"/>
      <c r="AU2377" s="3"/>
      <c r="AV2377" s="3"/>
      <c r="AW2377" s="3"/>
      <c r="AX2377" s="3"/>
      <c r="AY2377" s="3"/>
      <c r="AZ2377" s="3"/>
      <c r="BA2377" s="3"/>
      <c r="BB2377" s="3"/>
      <c r="BC2377" s="3"/>
      <c r="BD2377" s="3"/>
    </row>
    <row r="2378" spans="1:56" hidden="1">
      <c r="A2378" s="3"/>
      <c r="B2378" s="3"/>
      <c r="C2378" s="3"/>
      <c r="D2378" s="3"/>
      <c r="E2378" s="3"/>
      <c r="F2378" s="3"/>
      <c r="G2378" s="3"/>
      <c r="H2378" s="3"/>
      <c r="I2378" s="3"/>
      <c r="J2378" s="3"/>
      <c r="K2378" s="3"/>
      <c r="L2378" s="3"/>
      <c r="M2378" s="3"/>
      <c r="N2378" s="3"/>
      <c r="O2378" s="3"/>
      <c r="P2378" s="3"/>
      <c r="Q2378" s="3"/>
      <c r="R2378" s="3"/>
      <c r="S2378" s="3"/>
      <c r="T2378" s="3"/>
      <c r="U2378" s="3"/>
      <c r="V2378" s="3"/>
      <c r="W2378" s="3"/>
      <c r="X2378" s="3"/>
      <c r="Y2378" s="3"/>
      <c r="Z2378" s="3"/>
      <c r="AA2378" s="3"/>
      <c r="AB2378" s="3"/>
      <c r="AC2378" s="3"/>
      <c r="AD2378" s="3"/>
      <c r="AE2378" s="3"/>
      <c r="AF2378" s="3"/>
      <c r="AG2378" s="3"/>
      <c r="AH2378" s="3"/>
      <c r="AI2378" s="3"/>
      <c r="AJ2378" s="3"/>
      <c r="AK2378" s="3"/>
      <c r="AL2378" s="3"/>
      <c r="AM2378" s="3"/>
      <c r="AN2378" s="3"/>
      <c r="AO2378" s="3"/>
      <c r="AP2378" s="3"/>
      <c r="AQ2378" s="3"/>
      <c r="AR2378" s="3"/>
      <c r="AS2378" s="3"/>
      <c r="AT2378" s="3"/>
      <c r="AU2378" s="3"/>
      <c r="AV2378" s="3"/>
      <c r="AW2378" s="3"/>
      <c r="AX2378" s="3"/>
      <c r="AY2378" s="3"/>
      <c r="AZ2378" s="3"/>
      <c r="BA2378" s="3"/>
      <c r="BB2378" s="3"/>
      <c r="BC2378" s="3"/>
      <c r="BD2378" s="3"/>
    </row>
    <row r="2379" spans="1:56" hidden="1">
      <c r="A2379" s="3"/>
      <c r="B2379" s="3"/>
      <c r="C2379" s="3"/>
      <c r="D2379" s="3"/>
      <c r="E2379" s="3"/>
      <c r="F2379" s="3"/>
      <c r="G2379" s="3"/>
      <c r="H2379" s="3"/>
      <c r="I2379" s="3"/>
      <c r="J2379" s="3"/>
      <c r="K2379" s="3"/>
      <c r="L2379" s="3"/>
      <c r="M2379" s="3"/>
      <c r="N2379" s="3"/>
      <c r="O2379" s="3"/>
      <c r="P2379" s="3"/>
      <c r="Q2379" s="3"/>
      <c r="R2379" s="3"/>
      <c r="S2379" s="3"/>
      <c r="T2379" s="3"/>
      <c r="U2379" s="3"/>
      <c r="V2379" s="3"/>
      <c r="W2379" s="3"/>
      <c r="X2379" s="3"/>
      <c r="Y2379" s="3"/>
      <c r="Z2379" s="3"/>
      <c r="AA2379" s="3"/>
      <c r="AB2379" s="3"/>
      <c r="AC2379" s="3"/>
      <c r="AD2379" s="3"/>
      <c r="AE2379" s="3"/>
      <c r="AF2379" s="3"/>
      <c r="AG2379" s="3"/>
      <c r="AH2379" s="3"/>
      <c r="AI2379" s="3"/>
      <c r="AJ2379" s="3"/>
      <c r="AK2379" s="3"/>
      <c r="AL2379" s="3"/>
      <c r="AM2379" s="3"/>
      <c r="AN2379" s="3"/>
      <c r="AO2379" s="3"/>
      <c r="AP2379" s="3"/>
      <c r="AQ2379" s="3"/>
      <c r="AR2379" s="3"/>
      <c r="AS2379" s="3"/>
      <c r="AT2379" s="3"/>
      <c r="AU2379" s="3"/>
      <c r="AV2379" s="3"/>
      <c r="AW2379" s="3"/>
      <c r="AX2379" s="3"/>
      <c r="AY2379" s="3"/>
      <c r="AZ2379" s="3"/>
      <c r="BA2379" s="3"/>
      <c r="BB2379" s="3"/>
      <c r="BC2379" s="3"/>
      <c r="BD2379" s="3"/>
    </row>
    <row r="2380" spans="1:56" hidden="1">
      <c r="A2380" s="3"/>
      <c r="B2380" s="3"/>
      <c r="C2380" s="3"/>
      <c r="D2380" s="3"/>
      <c r="E2380" s="3"/>
      <c r="F2380" s="3"/>
      <c r="G2380" s="3"/>
      <c r="H2380" s="3"/>
      <c r="I2380" s="3"/>
      <c r="J2380" s="3"/>
      <c r="K2380" s="3"/>
      <c r="L2380" s="3"/>
      <c r="M2380" s="3"/>
      <c r="N2380" s="3"/>
      <c r="O2380" s="3"/>
      <c r="P2380" s="3"/>
      <c r="Q2380" s="3"/>
      <c r="R2380" s="3"/>
      <c r="S2380" s="3"/>
      <c r="T2380" s="3"/>
      <c r="U2380" s="3"/>
      <c r="V2380" s="3"/>
      <c r="W2380" s="3"/>
      <c r="X2380" s="3"/>
      <c r="Y2380" s="3"/>
      <c r="Z2380" s="3"/>
      <c r="AA2380" s="3"/>
      <c r="AB2380" s="3"/>
      <c r="AC2380" s="3"/>
      <c r="AD2380" s="3"/>
      <c r="AE2380" s="3"/>
      <c r="AF2380" s="3"/>
      <c r="AG2380" s="3"/>
      <c r="AH2380" s="3"/>
      <c r="AI2380" s="3"/>
      <c r="AJ2380" s="3"/>
      <c r="AK2380" s="3"/>
      <c r="AL2380" s="3"/>
      <c r="AM2380" s="3"/>
      <c r="AN2380" s="3"/>
      <c r="AO2380" s="3"/>
      <c r="AP2380" s="3"/>
      <c r="AQ2380" s="3"/>
      <c r="AR2380" s="3"/>
      <c r="AS2380" s="3"/>
      <c r="AT2380" s="3"/>
      <c r="AU2380" s="3"/>
      <c r="AV2380" s="3"/>
      <c r="AW2380" s="3"/>
      <c r="AX2380" s="3"/>
      <c r="AY2380" s="3"/>
      <c r="AZ2380" s="3"/>
      <c r="BA2380" s="3"/>
      <c r="BB2380" s="3"/>
      <c r="BC2380" s="3"/>
      <c r="BD2380" s="3"/>
    </row>
    <row r="2381" spans="1:56" hidden="1">
      <c r="A2381" s="3"/>
      <c r="B2381" s="3"/>
      <c r="C2381" s="3"/>
      <c r="D2381" s="3"/>
      <c r="E2381" s="3"/>
      <c r="F2381" s="3"/>
      <c r="G2381" s="3"/>
      <c r="H2381" s="3"/>
      <c r="I2381" s="3"/>
      <c r="J2381" s="3"/>
      <c r="K2381" s="3"/>
      <c r="L2381" s="3"/>
      <c r="M2381" s="3"/>
      <c r="N2381" s="3"/>
      <c r="O2381" s="3"/>
      <c r="P2381" s="3"/>
      <c r="Q2381" s="3"/>
      <c r="R2381" s="3"/>
      <c r="S2381" s="3"/>
      <c r="T2381" s="3"/>
      <c r="U2381" s="3"/>
      <c r="V2381" s="3"/>
      <c r="W2381" s="3"/>
      <c r="X2381" s="3"/>
      <c r="Y2381" s="3"/>
      <c r="Z2381" s="3"/>
      <c r="AA2381" s="3"/>
      <c r="AB2381" s="3"/>
      <c r="AC2381" s="3"/>
      <c r="AD2381" s="3"/>
      <c r="AE2381" s="3"/>
      <c r="AF2381" s="3"/>
      <c r="AG2381" s="3"/>
      <c r="AH2381" s="3"/>
      <c r="AI2381" s="3"/>
      <c r="AJ2381" s="3"/>
      <c r="AK2381" s="3"/>
      <c r="AL2381" s="3"/>
      <c r="AM2381" s="3"/>
      <c r="AN2381" s="3"/>
      <c r="AO2381" s="3"/>
      <c r="AP2381" s="3"/>
      <c r="AQ2381" s="3"/>
      <c r="AR2381" s="3"/>
      <c r="AS2381" s="3"/>
      <c r="AT2381" s="3"/>
      <c r="AU2381" s="3"/>
      <c r="AV2381" s="3"/>
      <c r="AW2381" s="3"/>
      <c r="AX2381" s="3"/>
      <c r="AY2381" s="3"/>
      <c r="AZ2381" s="3"/>
      <c r="BA2381" s="3"/>
      <c r="BB2381" s="3"/>
      <c r="BC2381" s="3"/>
      <c r="BD2381" s="3"/>
    </row>
    <row r="2382" spans="1:56" hidden="1">
      <c r="A2382" s="3"/>
      <c r="B2382" s="3"/>
      <c r="C2382" s="3"/>
      <c r="D2382" s="3"/>
      <c r="E2382" s="3"/>
      <c r="F2382" s="3"/>
      <c r="G2382" s="3"/>
      <c r="H2382" s="3"/>
      <c r="I2382" s="3"/>
      <c r="J2382" s="3"/>
      <c r="K2382" s="3"/>
      <c r="L2382" s="3"/>
      <c r="M2382" s="3"/>
      <c r="N2382" s="3"/>
      <c r="O2382" s="3"/>
      <c r="P2382" s="3"/>
      <c r="Q2382" s="3"/>
      <c r="R2382" s="3"/>
      <c r="S2382" s="3"/>
      <c r="T2382" s="3"/>
      <c r="U2382" s="3"/>
      <c r="V2382" s="3"/>
      <c r="W2382" s="3"/>
      <c r="X2382" s="3"/>
      <c r="Y2382" s="3"/>
      <c r="Z2382" s="3"/>
      <c r="AA2382" s="3"/>
      <c r="AB2382" s="3"/>
      <c r="AC2382" s="3"/>
      <c r="AD2382" s="3"/>
      <c r="AE2382" s="3"/>
      <c r="AF2382" s="3"/>
      <c r="AG2382" s="3"/>
      <c r="AH2382" s="3"/>
      <c r="AI2382" s="3"/>
      <c r="AJ2382" s="3"/>
      <c r="AK2382" s="3"/>
      <c r="AL2382" s="3"/>
      <c r="AM2382" s="3"/>
      <c r="AN2382" s="3"/>
      <c r="AO2382" s="3"/>
      <c r="AP2382" s="3"/>
      <c r="AQ2382" s="3"/>
      <c r="AR2382" s="3"/>
      <c r="AS2382" s="3"/>
      <c r="AT2382" s="3"/>
      <c r="AU2382" s="3"/>
      <c r="AV2382" s="3"/>
      <c r="AW2382" s="3"/>
      <c r="AX2382" s="3"/>
      <c r="AY2382" s="3"/>
      <c r="AZ2382" s="3"/>
      <c r="BA2382" s="3"/>
      <c r="BB2382" s="3"/>
      <c r="BC2382" s="3"/>
      <c r="BD2382" s="3"/>
    </row>
    <row r="2383" spans="1:56" hidden="1">
      <c r="A2383" s="3"/>
      <c r="B2383" s="3"/>
      <c r="C2383" s="3"/>
      <c r="D2383" s="3"/>
      <c r="E2383" s="3"/>
      <c r="F2383" s="3"/>
      <c r="G2383" s="3"/>
      <c r="H2383" s="3"/>
      <c r="I2383" s="3"/>
      <c r="J2383" s="3"/>
      <c r="K2383" s="3"/>
      <c r="L2383" s="3"/>
      <c r="M2383" s="3"/>
      <c r="N2383" s="3"/>
      <c r="O2383" s="3"/>
      <c r="P2383" s="3"/>
      <c r="Q2383" s="3"/>
      <c r="R2383" s="3"/>
      <c r="S2383" s="3"/>
      <c r="T2383" s="3"/>
      <c r="U2383" s="3"/>
      <c r="V2383" s="3"/>
      <c r="W2383" s="3"/>
      <c r="X2383" s="3"/>
      <c r="Y2383" s="3"/>
      <c r="Z2383" s="3"/>
      <c r="AA2383" s="3"/>
      <c r="AB2383" s="3"/>
      <c r="AC2383" s="3"/>
      <c r="AD2383" s="3"/>
      <c r="AE2383" s="3"/>
      <c r="AF2383" s="3"/>
      <c r="AG2383" s="3"/>
      <c r="AH2383" s="3"/>
      <c r="AI2383" s="3"/>
      <c r="AJ2383" s="3"/>
      <c r="AK2383" s="3"/>
      <c r="AL2383" s="3"/>
      <c r="AM2383" s="3"/>
      <c r="AN2383" s="3"/>
      <c r="AO2383" s="3"/>
      <c r="AP2383" s="3"/>
      <c r="AQ2383" s="3"/>
      <c r="AR2383" s="3"/>
      <c r="AS2383" s="3"/>
      <c r="AT2383" s="3"/>
      <c r="AU2383" s="3"/>
      <c r="AV2383" s="3"/>
      <c r="AW2383" s="3"/>
      <c r="AX2383" s="3"/>
      <c r="AY2383" s="3"/>
      <c r="AZ2383" s="3"/>
      <c r="BA2383" s="3"/>
      <c r="BB2383" s="3"/>
      <c r="BC2383" s="3"/>
      <c r="BD2383" s="3"/>
    </row>
    <row r="2384" spans="1:56" hidden="1">
      <c r="A2384" s="3"/>
      <c r="B2384" s="3"/>
      <c r="C2384" s="3"/>
      <c r="D2384" s="3"/>
      <c r="E2384" s="3"/>
      <c r="F2384" s="3"/>
      <c r="G2384" s="3"/>
      <c r="H2384" s="3"/>
      <c r="I2384" s="3"/>
      <c r="J2384" s="3"/>
      <c r="K2384" s="3"/>
      <c r="L2384" s="3"/>
      <c r="M2384" s="3"/>
      <c r="N2384" s="3"/>
      <c r="O2384" s="3"/>
      <c r="P2384" s="3"/>
      <c r="Q2384" s="3"/>
      <c r="R2384" s="3"/>
      <c r="S2384" s="3"/>
      <c r="T2384" s="3"/>
      <c r="U2384" s="3"/>
      <c r="V2384" s="3"/>
      <c r="W2384" s="3"/>
      <c r="X2384" s="3"/>
      <c r="Y2384" s="3"/>
      <c r="Z2384" s="3"/>
      <c r="AA2384" s="3"/>
      <c r="AB2384" s="3"/>
      <c r="AC2384" s="3"/>
      <c r="AD2384" s="3"/>
      <c r="AE2384" s="3"/>
      <c r="AF2384" s="3"/>
      <c r="AG2384" s="3"/>
      <c r="AH2384" s="3"/>
      <c r="AI2384" s="3"/>
      <c r="AJ2384" s="3"/>
      <c r="AK2384" s="3"/>
      <c r="AL2384" s="3"/>
      <c r="AM2384" s="3"/>
      <c r="AN2384" s="3"/>
      <c r="AO2384" s="3"/>
      <c r="AP2384" s="3"/>
      <c r="AQ2384" s="3"/>
      <c r="AR2384" s="3"/>
      <c r="AS2384" s="3"/>
      <c r="AT2384" s="3"/>
      <c r="AU2384" s="3"/>
      <c r="AV2384" s="3"/>
      <c r="AW2384" s="3"/>
      <c r="AX2384" s="3"/>
      <c r="AY2384" s="3"/>
      <c r="AZ2384" s="3"/>
      <c r="BA2384" s="3"/>
      <c r="BB2384" s="3"/>
      <c r="BC2384" s="3"/>
      <c r="BD2384" s="3"/>
    </row>
    <row r="2385" spans="1:56" hidden="1">
      <c r="A2385" s="3"/>
      <c r="B2385" s="3"/>
      <c r="C2385" s="3"/>
      <c r="D2385" s="3"/>
      <c r="E2385" s="3"/>
      <c r="F2385" s="3"/>
      <c r="G2385" s="3"/>
      <c r="H2385" s="3"/>
      <c r="I2385" s="3"/>
      <c r="J2385" s="3"/>
      <c r="K2385" s="3"/>
      <c r="L2385" s="3"/>
      <c r="M2385" s="3"/>
      <c r="N2385" s="3"/>
      <c r="O2385" s="3"/>
      <c r="P2385" s="3"/>
      <c r="Q2385" s="3"/>
      <c r="R2385" s="3"/>
      <c r="S2385" s="3"/>
      <c r="T2385" s="3"/>
      <c r="U2385" s="3"/>
      <c r="V2385" s="3"/>
      <c r="W2385" s="3"/>
      <c r="X2385" s="3"/>
      <c r="Y2385" s="3"/>
      <c r="Z2385" s="3"/>
      <c r="AA2385" s="3"/>
      <c r="AB2385" s="3"/>
      <c r="AC2385" s="3"/>
      <c r="AD2385" s="3"/>
      <c r="AE2385" s="3"/>
      <c r="AF2385" s="3"/>
      <c r="AG2385" s="3"/>
      <c r="AH2385" s="3"/>
      <c r="AI2385" s="3"/>
      <c r="AJ2385" s="3"/>
      <c r="AK2385" s="3"/>
      <c r="AL2385" s="3"/>
      <c r="AM2385" s="3"/>
      <c r="AN2385" s="3"/>
      <c r="AO2385" s="3"/>
      <c r="AP2385" s="3"/>
      <c r="AQ2385" s="3"/>
      <c r="AR2385" s="3"/>
      <c r="AS2385" s="3"/>
      <c r="AT2385" s="3"/>
      <c r="AU2385" s="3"/>
      <c r="AV2385" s="3"/>
      <c r="AW2385" s="3"/>
      <c r="AX2385" s="3"/>
      <c r="AY2385" s="3"/>
      <c r="AZ2385" s="3"/>
      <c r="BA2385" s="3"/>
      <c r="BB2385" s="3"/>
      <c r="BC2385" s="3"/>
      <c r="BD2385" s="3"/>
    </row>
    <row r="2386" spans="1:56" hidden="1">
      <c r="A2386" s="3"/>
      <c r="B2386" s="3"/>
      <c r="C2386" s="3"/>
      <c r="D2386" s="3"/>
      <c r="E2386" s="3"/>
      <c r="F2386" s="3"/>
      <c r="G2386" s="3"/>
      <c r="H2386" s="3"/>
      <c r="I2386" s="3"/>
      <c r="J2386" s="3"/>
      <c r="K2386" s="3"/>
      <c r="L2386" s="3"/>
      <c r="M2386" s="3"/>
      <c r="N2386" s="3"/>
      <c r="O2386" s="3"/>
      <c r="P2386" s="3"/>
      <c r="Q2386" s="3"/>
      <c r="R2386" s="3"/>
      <c r="S2386" s="3"/>
      <c r="T2386" s="3"/>
      <c r="U2386" s="3"/>
      <c r="V2386" s="3"/>
      <c r="W2386" s="3"/>
      <c r="X2386" s="3"/>
      <c r="Y2386" s="3"/>
      <c r="Z2386" s="3"/>
      <c r="AA2386" s="3"/>
      <c r="AB2386" s="3"/>
      <c r="AC2386" s="3"/>
      <c r="AD2386" s="3"/>
      <c r="AE2386" s="3"/>
      <c r="AF2386" s="3"/>
      <c r="AG2386" s="3"/>
      <c r="AH2386" s="3"/>
      <c r="AI2386" s="3"/>
      <c r="AJ2386" s="3"/>
      <c r="AK2386" s="3"/>
      <c r="AL2386" s="3"/>
      <c r="AM2386" s="3"/>
      <c r="AN2386" s="3"/>
      <c r="AO2386" s="3"/>
      <c r="AP2386" s="3"/>
      <c r="AQ2386" s="3"/>
      <c r="AR2386" s="3"/>
      <c r="AS2386" s="3"/>
      <c r="AT2386" s="3"/>
      <c r="AU2386" s="3"/>
      <c r="AV2386" s="3"/>
      <c r="AW2386" s="3"/>
      <c r="AX2386" s="3"/>
      <c r="AY2386" s="3"/>
      <c r="AZ2386" s="3"/>
      <c r="BA2386" s="3"/>
      <c r="BB2386" s="3"/>
      <c r="BC2386" s="3"/>
      <c r="BD2386" s="3"/>
    </row>
    <row r="2387" spans="1:56" hidden="1">
      <c r="A2387" s="3"/>
      <c r="B2387" s="3"/>
      <c r="C2387" s="3"/>
      <c r="D2387" s="3"/>
      <c r="E2387" s="3"/>
      <c r="F2387" s="3"/>
      <c r="G2387" s="3"/>
      <c r="H2387" s="3"/>
      <c r="I2387" s="3"/>
      <c r="J2387" s="3"/>
      <c r="K2387" s="3"/>
      <c r="L2387" s="3"/>
      <c r="M2387" s="3"/>
      <c r="N2387" s="3"/>
      <c r="O2387" s="3"/>
      <c r="P2387" s="3"/>
      <c r="Q2387" s="3"/>
      <c r="R2387" s="3"/>
      <c r="S2387" s="3"/>
      <c r="T2387" s="3"/>
      <c r="U2387" s="3"/>
      <c r="V2387" s="3"/>
      <c r="W2387" s="3"/>
      <c r="X2387" s="3"/>
      <c r="Y2387" s="3"/>
      <c r="Z2387" s="3"/>
      <c r="AA2387" s="3"/>
      <c r="AB2387" s="3"/>
      <c r="AC2387" s="3"/>
      <c r="AD2387" s="3"/>
      <c r="AE2387" s="3"/>
      <c r="AF2387" s="3"/>
      <c r="AG2387" s="3"/>
      <c r="AH2387" s="3"/>
      <c r="AI2387" s="3"/>
      <c r="AJ2387" s="3"/>
      <c r="AK2387" s="3"/>
      <c r="AL2387" s="3"/>
      <c r="AM2387" s="3"/>
      <c r="AN2387" s="3"/>
      <c r="AO2387" s="3"/>
      <c r="AP2387" s="3"/>
      <c r="AQ2387" s="3"/>
      <c r="AR2387" s="3"/>
      <c r="AS2387" s="3"/>
      <c r="AT2387" s="3"/>
      <c r="AU2387" s="3"/>
      <c r="AV2387" s="3"/>
      <c r="AW2387" s="3"/>
      <c r="AX2387" s="3"/>
      <c r="AY2387" s="3"/>
      <c r="AZ2387" s="3"/>
      <c r="BA2387" s="3"/>
      <c r="BB2387" s="3"/>
      <c r="BC2387" s="3"/>
      <c r="BD2387" s="3"/>
    </row>
    <row r="2388" spans="1:56" hidden="1">
      <c r="A2388" s="3"/>
      <c r="B2388" s="3"/>
      <c r="C2388" s="3"/>
      <c r="D2388" s="3"/>
      <c r="E2388" s="3"/>
      <c r="F2388" s="3"/>
      <c r="G2388" s="3"/>
      <c r="H2388" s="3"/>
      <c r="I2388" s="3"/>
      <c r="J2388" s="3"/>
      <c r="K2388" s="3"/>
      <c r="L2388" s="3"/>
      <c r="M2388" s="3"/>
      <c r="N2388" s="3"/>
      <c r="O2388" s="3"/>
      <c r="P2388" s="3"/>
      <c r="Q2388" s="3"/>
      <c r="R2388" s="3"/>
      <c r="S2388" s="3"/>
      <c r="T2388" s="3"/>
      <c r="U2388" s="3"/>
      <c r="V2388" s="3"/>
      <c r="W2388" s="3"/>
      <c r="X2388" s="3"/>
      <c r="Y2388" s="3"/>
      <c r="Z2388" s="3"/>
      <c r="AA2388" s="3"/>
      <c r="AB2388" s="3"/>
      <c r="AC2388" s="3"/>
      <c r="AD2388" s="3"/>
      <c r="AE2388" s="3"/>
      <c r="AF2388" s="3"/>
      <c r="AG2388" s="3"/>
      <c r="AH2388" s="3"/>
      <c r="AI2388" s="3"/>
      <c r="AJ2388" s="3"/>
      <c r="AK2388" s="3"/>
      <c r="AL2388" s="3"/>
      <c r="AM2388" s="3"/>
      <c r="AN2388" s="3"/>
      <c r="AO2388" s="3"/>
      <c r="AP2388" s="3"/>
      <c r="AQ2388" s="3"/>
      <c r="AR2388" s="3"/>
      <c r="AS2388" s="3"/>
      <c r="AT2388" s="3"/>
      <c r="AU2388" s="3"/>
      <c r="AV2388" s="3"/>
      <c r="AW2388" s="3"/>
      <c r="AX2388" s="3"/>
      <c r="AY2388" s="3"/>
      <c r="AZ2388" s="3"/>
      <c r="BA2388" s="3"/>
      <c r="BB2388" s="3"/>
      <c r="BC2388" s="3"/>
      <c r="BD2388" s="3"/>
    </row>
    <row r="2389" spans="1:56" hidden="1">
      <c r="A2389" s="3"/>
      <c r="B2389" s="3"/>
      <c r="C2389" s="3"/>
      <c r="D2389" s="3"/>
      <c r="E2389" s="3"/>
      <c r="F2389" s="3"/>
      <c r="G2389" s="3"/>
      <c r="H2389" s="3"/>
      <c r="I2389" s="3"/>
      <c r="J2389" s="3"/>
      <c r="K2389" s="3"/>
      <c r="L2389" s="3"/>
      <c r="M2389" s="3"/>
      <c r="N2389" s="3"/>
      <c r="O2389" s="3"/>
      <c r="P2389" s="3"/>
      <c r="Q2389" s="3"/>
      <c r="R2389" s="3"/>
      <c r="S2389" s="3"/>
      <c r="T2389" s="3"/>
      <c r="U2389" s="3"/>
      <c r="V2389" s="3"/>
      <c r="W2389" s="3"/>
      <c r="X2389" s="3"/>
      <c r="Y2389" s="3"/>
      <c r="Z2389" s="3"/>
      <c r="AA2389" s="3"/>
      <c r="AB2389" s="3"/>
      <c r="AC2389" s="3"/>
      <c r="AD2389" s="3"/>
      <c r="AE2389" s="3"/>
      <c r="AF2389" s="3"/>
      <c r="AG2389" s="3"/>
      <c r="AH2389" s="3"/>
      <c r="AI2389" s="3"/>
      <c r="AJ2389" s="3"/>
      <c r="AK2389" s="3"/>
      <c r="AL2389" s="3"/>
      <c r="AM2389" s="3"/>
      <c r="AN2389" s="3"/>
      <c r="AO2389" s="3"/>
      <c r="AP2389" s="3"/>
      <c r="AQ2389" s="3"/>
      <c r="AR2389" s="3"/>
      <c r="AS2389" s="3"/>
      <c r="AT2389" s="3"/>
      <c r="AU2389" s="3"/>
      <c r="AV2389" s="3"/>
      <c r="AW2389" s="3"/>
      <c r="AX2389" s="3"/>
      <c r="AY2389" s="3"/>
      <c r="AZ2389" s="3"/>
      <c r="BA2389" s="3"/>
      <c r="BB2389" s="3"/>
      <c r="BC2389" s="3"/>
      <c r="BD2389" s="3"/>
    </row>
    <row r="2390" spans="1:56" hidden="1">
      <c r="A2390" s="3"/>
      <c r="B2390" s="3"/>
      <c r="C2390" s="3"/>
      <c r="D2390" s="3"/>
      <c r="E2390" s="3"/>
      <c r="F2390" s="3"/>
      <c r="G2390" s="3"/>
      <c r="H2390" s="3"/>
      <c r="I2390" s="3"/>
      <c r="J2390" s="3"/>
      <c r="K2390" s="3"/>
      <c r="L2390" s="3"/>
      <c r="M2390" s="3"/>
      <c r="N2390" s="3"/>
      <c r="O2390" s="3"/>
      <c r="P2390" s="3"/>
      <c r="Q2390" s="3"/>
      <c r="R2390" s="3"/>
      <c r="S2390" s="3"/>
      <c r="T2390" s="3"/>
      <c r="U2390" s="3"/>
      <c r="V2390" s="3"/>
      <c r="W2390" s="3"/>
      <c r="X2390" s="3"/>
      <c r="Y2390" s="3"/>
      <c r="Z2390" s="3"/>
      <c r="AA2390" s="3"/>
      <c r="AB2390" s="3"/>
      <c r="AC2390" s="3"/>
      <c r="AD2390" s="3"/>
      <c r="AE2390" s="3"/>
      <c r="AF2390" s="3"/>
      <c r="AG2390" s="3"/>
      <c r="AH2390" s="3"/>
      <c r="AI2390" s="3"/>
      <c r="AJ2390" s="3"/>
      <c r="AK2390" s="3"/>
      <c r="AL2390" s="3"/>
      <c r="AM2390" s="3"/>
      <c r="AN2390" s="3"/>
      <c r="AO2390" s="3"/>
      <c r="AP2390" s="3"/>
      <c r="AQ2390" s="3"/>
      <c r="AR2390" s="3"/>
      <c r="AS2390" s="3"/>
      <c r="AT2390" s="3"/>
      <c r="AU2390" s="3"/>
      <c r="AV2390" s="3"/>
      <c r="AW2390" s="3"/>
      <c r="AX2390" s="3"/>
      <c r="AY2390" s="3"/>
      <c r="AZ2390" s="3"/>
      <c r="BA2390" s="3"/>
      <c r="BB2390" s="3"/>
      <c r="BC2390" s="3"/>
      <c r="BD2390" s="3"/>
    </row>
    <row r="2391" spans="1:56" hidden="1">
      <c r="A2391" s="3"/>
      <c r="B2391" s="3"/>
      <c r="C2391" s="3"/>
      <c r="D2391" s="3"/>
      <c r="E2391" s="3"/>
      <c r="F2391" s="3"/>
      <c r="G2391" s="3"/>
      <c r="H2391" s="3"/>
      <c r="I2391" s="3"/>
      <c r="J2391" s="3"/>
      <c r="K2391" s="3"/>
      <c r="L2391" s="3"/>
      <c r="M2391" s="3"/>
      <c r="N2391" s="3"/>
      <c r="O2391" s="3"/>
      <c r="P2391" s="3"/>
      <c r="Q2391" s="3"/>
      <c r="R2391" s="3"/>
      <c r="S2391" s="3"/>
      <c r="T2391" s="3"/>
      <c r="U2391" s="3"/>
      <c r="V2391" s="3"/>
      <c r="W2391" s="3"/>
      <c r="X2391" s="3"/>
      <c r="Y2391" s="3"/>
      <c r="Z2391" s="3"/>
      <c r="AA2391" s="3"/>
      <c r="AB2391" s="3"/>
      <c r="AC2391" s="3"/>
      <c r="AD2391" s="3"/>
      <c r="AE2391" s="3"/>
      <c r="AF2391" s="3"/>
      <c r="AG2391" s="3"/>
      <c r="AH2391" s="3"/>
      <c r="AI2391" s="3"/>
      <c r="AJ2391" s="3"/>
      <c r="AK2391" s="3"/>
      <c r="AL2391" s="3"/>
      <c r="AM2391" s="3"/>
      <c r="AN2391" s="3"/>
      <c r="AO2391" s="3"/>
      <c r="AP2391" s="3"/>
      <c r="AQ2391" s="3"/>
      <c r="AR2391" s="3"/>
      <c r="AS2391" s="3"/>
      <c r="AT2391" s="3"/>
      <c r="AU2391" s="3"/>
      <c r="AV2391" s="3"/>
      <c r="AW2391" s="3"/>
      <c r="AX2391" s="3"/>
      <c r="AY2391" s="3"/>
      <c r="AZ2391" s="3"/>
      <c r="BA2391" s="3"/>
      <c r="BB2391" s="3"/>
      <c r="BC2391" s="3"/>
      <c r="BD2391" s="3"/>
    </row>
    <row r="2392" spans="1:56" hidden="1">
      <c r="A2392" s="3"/>
      <c r="B2392" s="3"/>
      <c r="C2392" s="3"/>
      <c r="D2392" s="3"/>
      <c r="E2392" s="3"/>
      <c r="F2392" s="3"/>
      <c r="G2392" s="3"/>
      <c r="H2392" s="3"/>
      <c r="I2392" s="3"/>
      <c r="J2392" s="3"/>
      <c r="K2392" s="3"/>
      <c r="L2392" s="3"/>
      <c r="M2392" s="3"/>
      <c r="N2392" s="3"/>
      <c r="O2392" s="3"/>
      <c r="P2392" s="3"/>
      <c r="Q2392" s="3"/>
      <c r="R2392" s="3"/>
      <c r="S2392" s="3"/>
      <c r="T2392" s="3"/>
      <c r="U2392" s="3"/>
      <c r="V2392" s="3"/>
      <c r="W2392" s="3"/>
      <c r="X2392" s="3"/>
      <c r="Y2392" s="3"/>
      <c r="Z2392" s="3"/>
      <c r="AA2392" s="3"/>
      <c r="AB2392" s="3"/>
      <c r="AC2392" s="3"/>
      <c r="AD2392" s="3"/>
      <c r="AE2392" s="3"/>
      <c r="AF2392" s="3"/>
      <c r="AG2392" s="3"/>
      <c r="AH2392" s="3"/>
      <c r="AI2392" s="3"/>
      <c r="AJ2392" s="3"/>
      <c r="AK2392" s="3"/>
      <c r="AL2392" s="3"/>
      <c r="AM2392" s="3"/>
      <c r="AN2392" s="3"/>
      <c r="AO2392" s="3"/>
      <c r="AP2392" s="3"/>
      <c r="AQ2392" s="3"/>
      <c r="AR2392" s="3"/>
      <c r="AS2392" s="3"/>
      <c r="AT2392" s="3"/>
      <c r="AU2392" s="3"/>
      <c r="AV2392" s="3"/>
      <c r="AW2392" s="3"/>
      <c r="AX2392" s="3"/>
      <c r="AY2392" s="3"/>
      <c r="AZ2392" s="3"/>
      <c r="BA2392" s="3"/>
      <c r="BB2392" s="3"/>
      <c r="BC2392" s="3"/>
      <c r="BD2392" s="3"/>
    </row>
    <row r="2393" spans="1:56" hidden="1">
      <c r="A2393" s="3"/>
      <c r="B2393" s="3"/>
      <c r="C2393" s="3"/>
      <c r="D2393" s="3"/>
      <c r="E2393" s="3"/>
      <c r="F2393" s="3"/>
      <c r="G2393" s="3"/>
      <c r="H2393" s="3"/>
      <c r="I2393" s="3"/>
      <c r="J2393" s="3"/>
      <c r="K2393" s="3"/>
      <c r="L2393" s="3"/>
      <c r="M2393" s="3"/>
      <c r="N2393" s="3"/>
      <c r="O2393" s="3"/>
      <c r="P2393" s="3"/>
      <c r="Q2393" s="3"/>
      <c r="R2393" s="3"/>
      <c r="S2393" s="3"/>
      <c r="T2393" s="3"/>
      <c r="U2393" s="3"/>
      <c r="V2393" s="3"/>
      <c r="W2393" s="3"/>
      <c r="X2393" s="3"/>
      <c r="Y2393" s="3"/>
      <c r="Z2393" s="3"/>
      <c r="AA2393" s="3"/>
      <c r="AB2393" s="3"/>
      <c r="AC2393" s="3"/>
      <c r="AD2393" s="3"/>
      <c r="AE2393" s="3"/>
      <c r="AF2393" s="3"/>
      <c r="AG2393" s="3"/>
      <c r="AH2393" s="3"/>
      <c r="AI2393" s="3"/>
      <c r="AJ2393" s="3"/>
      <c r="AK2393" s="3"/>
      <c r="AL2393" s="3"/>
      <c r="AM2393" s="3"/>
      <c r="AN2393" s="3"/>
      <c r="AO2393" s="3"/>
      <c r="AP2393" s="3"/>
      <c r="AQ2393" s="3"/>
      <c r="AR2393" s="3"/>
      <c r="AS2393" s="3"/>
      <c r="AT2393" s="3"/>
      <c r="AU2393" s="3"/>
      <c r="AV2393" s="3"/>
      <c r="AW2393" s="3"/>
      <c r="AX2393" s="3"/>
      <c r="AY2393" s="3"/>
      <c r="AZ2393" s="3"/>
      <c r="BA2393" s="3"/>
      <c r="BB2393" s="3"/>
      <c r="BC2393" s="3"/>
      <c r="BD2393" s="3"/>
    </row>
    <row r="2394" spans="1:56" hidden="1">
      <c r="A2394" s="3"/>
      <c r="B2394" s="3"/>
      <c r="C2394" s="3"/>
      <c r="D2394" s="3"/>
      <c r="E2394" s="3"/>
      <c r="F2394" s="3"/>
      <c r="G2394" s="3"/>
      <c r="H2394" s="3"/>
      <c r="I2394" s="3"/>
      <c r="J2394" s="3"/>
      <c r="K2394" s="3"/>
      <c r="L2394" s="3"/>
      <c r="M2394" s="3"/>
      <c r="N2394" s="3"/>
      <c r="O2394" s="3"/>
      <c r="P2394" s="3"/>
      <c r="Q2394" s="3"/>
      <c r="R2394" s="3"/>
      <c r="S2394" s="3"/>
      <c r="T2394" s="3"/>
      <c r="U2394" s="3"/>
      <c r="V2394" s="3"/>
      <c r="W2394" s="3"/>
      <c r="X2394" s="3"/>
      <c r="Y2394" s="3"/>
      <c r="Z2394" s="3"/>
      <c r="AA2394" s="3"/>
      <c r="AB2394" s="3"/>
      <c r="AC2394" s="3"/>
      <c r="AD2394" s="3"/>
      <c r="AE2394" s="3"/>
      <c r="AF2394" s="3"/>
      <c r="AG2394" s="3"/>
      <c r="AH2394" s="3"/>
      <c r="AI2394" s="3"/>
      <c r="AJ2394" s="3"/>
      <c r="AK2394" s="3"/>
      <c r="AL2394" s="3"/>
      <c r="AM2394" s="3"/>
      <c r="AN2394" s="3"/>
      <c r="AO2394" s="3"/>
      <c r="AP2394" s="3"/>
      <c r="AQ2394" s="3"/>
      <c r="AR2394" s="3"/>
      <c r="AS2394" s="3"/>
      <c r="AT2394" s="3"/>
      <c r="AU2394" s="3"/>
      <c r="AV2394" s="3"/>
      <c r="AW2394" s="3"/>
      <c r="AX2394" s="3"/>
      <c r="AY2394" s="3"/>
      <c r="AZ2394" s="3"/>
      <c r="BA2394" s="3"/>
      <c r="BB2394" s="3"/>
      <c r="BC2394" s="3"/>
      <c r="BD2394" s="3"/>
    </row>
    <row r="2395" spans="1:56" hidden="1">
      <c r="A2395" s="3"/>
      <c r="B2395" s="3"/>
      <c r="C2395" s="3"/>
      <c r="D2395" s="3"/>
      <c r="E2395" s="3"/>
      <c r="F2395" s="3"/>
      <c r="G2395" s="3"/>
      <c r="H2395" s="3"/>
      <c r="I2395" s="3"/>
      <c r="J2395" s="3"/>
      <c r="K2395" s="3"/>
      <c r="L2395" s="3"/>
      <c r="M2395" s="3"/>
      <c r="N2395" s="3"/>
      <c r="O2395" s="3"/>
      <c r="P2395" s="3"/>
      <c r="Q2395" s="3"/>
      <c r="R2395" s="3"/>
      <c r="S2395" s="3"/>
      <c r="T2395" s="3"/>
      <c r="U2395" s="3"/>
      <c r="V2395" s="3"/>
      <c r="W2395" s="3"/>
      <c r="X2395" s="3"/>
      <c r="Y2395" s="3"/>
      <c r="Z2395" s="3"/>
      <c r="AA2395" s="3"/>
      <c r="AB2395" s="3"/>
      <c r="AC2395" s="3"/>
      <c r="AD2395" s="3"/>
      <c r="AE2395" s="3"/>
      <c r="AF2395" s="3"/>
      <c r="AG2395" s="3"/>
      <c r="AH2395" s="3"/>
      <c r="AI2395" s="3"/>
      <c r="AJ2395" s="3"/>
      <c r="AK2395" s="3"/>
      <c r="AL2395" s="3"/>
      <c r="AM2395" s="3"/>
      <c r="AN2395" s="3"/>
      <c r="AO2395" s="3"/>
      <c r="AP2395" s="3"/>
      <c r="AQ2395" s="3"/>
      <c r="AR2395" s="3"/>
      <c r="AS2395" s="3"/>
      <c r="AT2395" s="3"/>
      <c r="AU2395" s="3"/>
      <c r="AV2395" s="3"/>
      <c r="AW2395" s="3"/>
      <c r="AX2395" s="3"/>
      <c r="AY2395" s="3"/>
      <c r="AZ2395" s="3"/>
      <c r="BA2395" s="3"/>
      <c r="BB2395" s="3"/>
      <c r="BC2395" s="3"/>
      <c r="BD2395" s="3"/>
    </row>
    <row r="2396" spans="1:56" hidden="1">
      <c r="A2396" s="3"/>
      <c r="B2396" s="3"/>
      <c r="C2396" s="3"/>
      <c r="D2396" s="3"/>
      <c r="E2396" s="3"/>
      <c r="F2396" s="3"/>
      <c r="G2396" s="3"/>
      <c r="H2396" s="3"/>
      <c r="I2396" s="3"/>
      <c r="J2396" s="3"/>
      <c r="K2396" s="3"/>
      <c r="L2396" s="3"/>
      <c r="M2396" s="3"/>
      <c r="N2396" s="3"/>
      <c r="O2396" s="3"/>
      <c r="P2396" s="3"/>
      <c r="Q2396" s="3"/>
      <c r="R2396" s="3"/>
      <c r="S2396" s="3"/>
      <c r="T2396" s="3"/>
      <c r="U2396" s="3"/>
      <c r="V2396" s="3"/>
      <c r="W2396" s="3"/>
      <c r="X2396" s="3"/>
      <c r="Y2396" s="3"/>
      <c r="Z2396" s="3"/>
      <c r="AA2396" s="3"/>
      <c r="AB2396" s="3"/>
      <c r="AC2396" s="3"/>
      <c r="AD2396" s="3"/>
      <c r="AE2396" s="3"/>
      <c r="AF2396" s="3"/>
      <c r="AG2396" s="3"/>
      <c r="AH2396" s="3"/>
      <c r="AI2396" s="3"/>
      <c r="AJ2396" s="3"/>
      <c r="AK2396" s="3"/>
      <c r="AL2396" s="3"/>
      <c r="AM2396" s="3"/>
      <c r="AN2396" s="3"/>
      <c r="AO2396" s="3"/>
      <c r="AP2396" s="3"/>
      <c r="AQ2396" s="3"/>
      <c r="AR2396" s="3"/>
      <c r="AS2396" s="3"/>
      <c r="AT2396" s="3"/>
      <c r="AU2396" s="3"/>
      <c r="AV2396" s="3"/>
      <c r="AW2396" s="3"/>
      <c r="AX2396" s="3"/>
      <c r="AY2396" s="3"/>
      <c r="AZ2396" s="3"/>
      <c r="BA2396" s="3"/>
      <c r="BB2396" s="3"/>
      <c r="BC2396" s="3"/>
      <c r="BD2396" s="3"/>
    </row>
    <row r="2397" spans="1:56" hidden="1">
      <c r="A2397" s="3"/>
      <c r="B2397" s="3"/>
      <c r="C2397" s="3"/>
      <c r="D2397" s="3"/>
      <c r="E2397" s="3"/>
      <c r="F2397" s="3"/>
      <c r="G2397" s="3"/>
      <c r="H2397" s="3"/>
      <c r="I2397" s="3"/>
      <c r="J2397" s="3"/>
      <c r="K2397" s="3"/>
      <c r="L2397" s="3"/>
      <c r="M2397" s="3"/>
      <c r="N2397" s="3"/>
      <c r="O2397" s="3"/>
      <c r="P2397" s="3"/>
      <c r="Q2397" s="3"/>
      <c r="R2397" s="3"/>
      <c r="S2397" s="3"/>
      <c r="T2397" s="3"/>
      <c r="U2397" s="3"/>
      <c r="V2397" s="3"/>
      <c r="W2397" s="3"/>
      <c r="X2397" s="3"/>
      <c r="Y2397" s="3"/>
      <c r="Z2397" s="3"/>
      <c r="AA2397" s="3"/>
      <c r="AB2397" s="3"/>
      <c r="AC2397" s="3"/>
      <c r="AD2397" s="3"/>
      <c r="AE2397" s="3"/>
      <c r="AF2397" s="3"/>
      <c r="AG2397" s="3"/>
      <c r="AH2397" s="3"/>
      <c r="AI2397" s="3"/>
      <c r="AJ2397" s="3"/>
      <c r="AK2397" s="3"/>
      <c r="AL2397" s="3"/>
      <c r="AM2397" s="3"/>
      <c r="AN2397" s="3"/>
      <c r="AO2397" s="3"/>
      <c r="AP2397" s="3"/>
      <c r="AQ2397" s="3"/>
      <c r="AR2397" s="3"/>
      <c r="AS2397" s="3"/>
      <c r="AT2397" s="3"/>
      <c r="AU2397" s="3"/>
      <c r="AV2397" s="3"/>
      <c r="AW2397" s="3"/>
      <c r="AX2397" s="3"/>
      <c r="AY2397" s="3"/>
      <c r="AZ2397" s="3"/>
      <c r="BA2397" s="3"/>
      <c r="BB2397" s="3"/>
      <c r="BC2397" s="3"/>
      <c r="BD2397" s="3"/>
    </row>
    <row r="2398" spans="1:56" hidden="1">
      <c r="A2398" s="3"/>
      <c r="B2398" s="3"/>
      <c r="C2398" s="3"/>
      <c r="D2398" s="3"/>
      <c r="E2398" s="3"/>
      <c r="F2398" s="3"/>
      <c r="G2398" s="3"/>
      <c r="H2398" s="3"/>
      <c r="I2398" s="3"/>
      <c r="J2398" s="3"/>
      <c r="K2398" s="3"/>
      <c r="L2398" s="3"/>
      <c r="M2398" s="3"/>
      <c r="N2398" s="3"/>
      <c r="O2398" s="3"/>
      <c r="P2398" s="3"/>
      <c r="Q2398" s="3"/>
      <c r="R2398" s="3"/>
      <c r="S2398" s="3"/>
      <c r="T2398" s="3"/>
      <c r="U2398" s="3"/>
      <c r="V2398" s="3"/>
      <c r="W2398" s="3"/>
      <c r="X2398" s="3"/>
      <c r="Y2398" s="3"/>
      <c r="Z2398" s="3"/>
      <c r="AA2398" s="3"/>
      <c r="AB2398" s="3"/>
      <c r="AC2398" s="3"/>
      <c r="AD2398" s="3"/>
      <c r="AE2398" s="3"/>
      <c r="AF2398" s="3"/>
      <c r="AG2398" s="3"/>
      <c r="AH2398" s="3"/>
      <c r="AI2398" s="3"/>
      <c r="AJ2398" s="3"/>
      <c r="AK2398" s="3"/>
      <c r="AL2398" s="3"/>
      <c r="AM2398" s="3"/>
      <c r="AN2398" s="3"/>
      <c r="AO2398" s="3"/>
      <c r="AP2398" s="3"/>
      <c r="AQ2398" s="3"/>
      <c r="AR2398" s="3"/>
      <c r="AS2398" s="3"/>
      <c r="AT2398" s="3"/>
      <c r="AU2398" s="3"/>
      <c r="AV2398" s="3"/>
      <c r="AW2398" s="3"/>
      <c r="AX2398" s="3"/>
      <c r="AY2398" s="3"/>
      <c r="AZ2398" s="3"/>
      <c r="BA2398" s="3"/>
      <c r="BB2398" s="3"/>
      <c r="BC2398" s="3"/>
      <c r="BD2398" s="3"/>
    </row>
    <row r="2399" spans="1:56" hidden="1">
      <c r="A2399" s="3"/>
      <c r="B2399" s="3"/>
      <c r="C2399" s="3"/>
      <c r="D2399" s="3"/>
      <c r="E2399" s="3"/>
      <c r="F2399" s="3"/>
      <c r="G2399" s="3"/>
      <c r="H2399" s="3"/>
      <c r="I2399" s="3"/>
      <c r="J2399" s="3"/>
      <c r="K2399" s="3"/>
      <c r="L2399" s="3"/>
      <c r="M2399" s="3"/>
      <c r="N2399" s="3"/>
      <c r="O2399" s="3"/>
      <c r="P2399" s="3"/>
      <c r="Q2399" s="3"/>
      <c r="R2399" s="3"/>
      <c r="S2399" s="3"/>
      <c r="T2399" s="3"/>
      <c r="U2399" s="3"/>
      <c r="V2399" s="3"/>
      <c r="W2399" s="3"/>
      <c r="X2399" s="3"/>
      <c r="Y2399" s="3"/>
      <c r="Z2399" s="3"/>
      <c r="AA2399" s="3"/>
      <c r="AB2399" s="3"/>
      <c r="AC2399" s="3"/>
      <c r="AD2399" s="3"/>
      <c r="AE2399" s="3"/>
      <c r="AF2399" s="3"/>
      <c r="AG2399" s="3"/>
      <c r="AH2399" s="3"/>
      <c r="AI2399" s="3"/>
      <c r="AJ2399" s="3"/>
      <c r="AK2399" s="3"/>
      <c r="AL2399" s="3"/>
      <c r="AM2399" s="3"/>
      <c r="AN2399" s="3"/>
      <c r="AO2399" s="3"/>
      <c r="AP2399" s="3"/>
      <c r="AQ2399" s="3"/>
      <c r="AR2399" s="3"/>
      <c r="AS2399" s="3"/>
      <c r="AT2399" s="3"/>
      <c r="AU2399" s="3"/>
      <c r="AV2399" s="3"/>
      <c r="AW2399" s="3"/>
      <c r="AX2399" s="3"/>
      <c r="AY2399" s="3"/>
      <c r="AZ2399" s="3"/>
      <c r="BA2399" s="3"/>
      <c r="BB2399" s="3"/>
      <c r="BC2399" s="3"/>
      <c r="BD2399" s="3"/>
    </row>
    <row r="2400" spans="1:56" hidden="1">
      <c r="A2400" s="3"/>
      <c r="B2400" s="3"/>
      <c r="C2400" s="3"/>
      <c r="D2400" s="3"/>
      <c r="E2400" s="3"/>
      <c r="F2400" s="3"/>
      <c r="G2400" s="3"/>
      <c r="H2400" s="3"/>
      <c r="I2400" s="3"/>
      <c r="J2400" s="3"/>
      <c r="K2400" s="3"/>
      <c r="L2400" s="3"/>
      <c r="M2400" s="3"/>
      <c r="N2400" s="3"/>
      <c r="O2400" s="3"/>
      <c r="P2400" s="3"/>
      <c r="Q2400" s="3"/>
      <c r="R2400" s="3"/>
      <c r="S2400" s="3"/>
      <c r="T2400" s="3"/>
      <c r="U2400" s="3"/>
      <c r="V2400" s="3"/>
      <c r="W2400" s="3"/>
      <c r="X2400" s="3"/>
      <c r="Y2400" s="3"/>
      <c r="Z2400" s="3"/>
      <c r="AA2400" s="3"/>
      <c r="AB2400" s="3"/>
      <c r="AC2400" s="3"/>
      <c r="AD2400" s="3"/>
      <c r="AE2400" s="3"/>
      <c r="AF2400" s="3"/>
      <c r="AG2400" s="3"/>
      <c r="AH2400" s="3"/>
      <c r="AI2400" s="3"/>
      <c r="AJ2400" s="3"/>
      <c r="AK2400" s="3"/>
      <c r="AL2400" s="3"/>
      <c r="AM2400" s="3"/>
      <c r="AN2400" s="3"/>
      <c r="AO2400" s="3"/>
      <c r="AP2400" s="3"/>
      <c r="AQ2400" s="3"/>
      <c r="AR2400" s="3"/>
      <c r="AS2400" s="3"/>
      <c r="AT2400" s="3"/>
      <c r="AU2400" s="3"/>
      <c r="AV2400" s="3"/>
      <c r="AW2400" s="3"/>
      <c r="AX2400" s="3"/>
      <c r="AY2400" s="3"/>
      <c r="AZ2400" s="3"/>
      <c r="BA2400" s="3"/>
      <c r="BB2400" s="3"/>
      <c r="BC2400" s="3"/>
      <c r="BD2400" s="3"/>
    </row>
    <row r="2401" spans="1:56" hidden="1">
      <c r="A2401" s="3"/>
      <c r="B2401" s="3"/>
      <c r="C2401" s="3"/>
      <c r="D2401" s="3"/>
      <c r="E2401" s="3"/>
      <c r="F2401" s="3"/>
      <c r="G2401" s="3"/>
      <c r="H2401" s="3"/>
      <c r="I2401" s="3"/>
      <c r="J2401" s="3"/>
      <c r="K2401" s="3"/>
      <c r="L2401" s="3"/>
      <c r="M2401" s="3"/>
      <c r="N2401" s="3"/>
      <c r="O2401" s="3"/>
      <c r="P2401" s="3"/>
      <c r="Q2401" s="3"/>
      <c r="R2401" s="3"/>
      <c r="S2401" s="3"/>
      <c r="T2401" s="3"/>
      <c r="U2401" s="3"/>
      <c r="V2401" s="3"/>
      <c r="W2401" s="3"/>
      <c r="X2401" s="3"/>
      <c r="Y2401" s="3"/>
      <c r="Z2401" s="3"/>
      <c r="AA2401" s="3"/>
      <c r="AB2401" s="3"/>
      <c r="AC2401" s="3"/>
      <c r="AD2401" s="3"/>
      <c r="AE2401" s="3"/>
      <c r="AF2401" s="3"/>
      <c r="AG2401" s="3"/>
      <c r="AH2401" s="3"/>
      <c r="AI2401" s="3"/>
      <c r="AJ2401" s="3"/>
      <c r="AK2401" s="3"/>
      <c r="AL2401" s="3"/>
      <c r="AM2401" s="3"/>
      <c r="AN2401" s="3"/>
      <c r="AO2401" s="3"/>
      <c r="AP2401" s="3"/>
      <c r="AQ2401" s="3"/>
      <c r="AR2401" s="3"/>
      <c r="AS2401" s="3"/>
      <c r="AT2401" s="3"/>
      <c r="AU2401" s="3"/>
      <c r="AV2401" s="3"/>
      <c r="AW2401" s="3"/>
      <c r="AX2401" s="3"/>
      <c r="AY2401" s="3"/>
      <c r="AZ2401" s="3"/>
      <c r="BA2401" s="3"/>
      <c r="BB2401" s="3"/>
      <c r="BC2401" s="3"/>
      <c r="BD2401" s="3"/>
    </row>
    <row r="2402" spans="1:56" hidden="1">
      <c r="A2402" s="3"/>
      <c r="B2402" s="3"/>
      <c r="C2402" s="3"/>
      <c r="D2402" s="3"/>
      <c r="E2402" s="3"/>
      <c r="F2402" s="3"/>
      <c r="G2402" s="3"/>
      <c r="H2402" s="3"/>
      <c r="I2402" s="3"/>
      <c r="J2402" s="3"/>
      <c r="K2402" s="3"/>
      <c r="L2402" s="3"/>
      <c r="M2402" s="3"/>
      <c r="N2402" s="3"/>
      <c r="O2402" s="3"/>
      <c r="P2402" s="3"/>
      <c r="Q2402" s="3"/>
      <c r="R2402" s="3"/>
      <c r="S2402" s="3"/>
      <c r="T2402" s="3"/>
      <c r="U2402" s="3"/>
      <c r="V2402" s="3"/>
      <c r="W2402" s="3"/>
      <c r="X2402" s="3"/>
      <c r="Y2402" s="3"/>
      <c r="Z2402" s="3"/>
      <c r="AA2402" s="3"/>
      <c r="AB2402" s="3"/>
      <c r="AC2402" s="3"/>
      <c r="AD2402" s="3"/>
      <c r="AE2402" s="3"/>
      <c r="AF2402" s="3"/>
      <c r="AG2402" s="3"/>
      <c r="AH2402" s="3"/>
      <c r="AI2402" s="3"/>
      <c r="AJ2402" s="3"/>
      <c r="AK2402" s="3"/>
      <c r="AL2402" s="3"/>
      <c r="AM2402" s="3"/>
      <c r="AN2402" s="3"/>
      <c r="AO2402" s="3"/>
      <c r="AP2402" s="3"/>
      <c r="AQ2402" s="3"/>
      <c r="AR2402" s="3"/>
      <c r="AS2402" s="3"/>
      <c r="AT2402" s="3"/>
      <c r="AU2402" s="3"/>
      <c r="AV2402" s="3"/>
      <c r="AW2402" s="3"/>
      <c r="AX2402" s="3"/>
      <c r="AY2402" s="3"/>
      <c r="AZ2402" s="3"/>
      <c r="BA2402" s="3"/>
      <c r="BB2402" s="3"/>
      <c r="BC2402" s="3"/>
      <c r="BD2402" s="3"/>
    </row>
    <row r="2403" spans="1:56" hidden="1">
      <c r="A2403" s="3"/>
      <c r="B2403" s="3"/>
      <c r="C2403" s="3"/>
      <c r="D2403" s="3"/>
      <c r="E2403" s="3"/>
      <c r="F2403" s="3"/>
      <c r="G2403" s="3"/>
      <c r="H2403" s="3"/>
      <c r="I2403" s="3"/>
      <c r="J2403" s="3"/>
      <c r="K2403" s="3"/>
      <c r="L2403" s="3"/>
      <c r="M2403" s="3"/>
      <c r="N2403" s="3"/>
      <c r="O2403" s="3"/>
      <c r="P2403" s="3"/>
      <c r="Q2403" s="3"/>
      <c r="R2403" s="3"/>
      <c r="S2403" s="3"/>
      <c r="T2403" s="3"/>
      <c r="U2403" s="3"/>
      <c r="V2403" s="3"/>
      <c r="W2403" s="3"/>
      <c r="X2403" s="3"/>
      <c r="Y2403" s="3"/>
      <c r="Z2403" s="3"/>
      <c r="AA2403" s="3"/>
      <c r="AB2403" s="3"/>
      <c r="AC2403" s="3"/>
      <c r="AD2403" s="3"/>
      <c r="AE2403" s="3"/>
      <c r="AF2403" s="3"/>
      <c r="AG2403" s="3"/>
      <c r="AH2403" s="3"/>
      <c r="AI2403" s="3"/>
      <c r="AJ2403" s="3"/>
      <c r="AK2403" s="3"/>
      <c r="AL2403" s="3"/>
      <c r="AM2403" s="3"/>
      <c r="AN2403" s="3"/>
      <c r="AO2403" s="3"/>
      <c r="AP2403" s="3"/>
      <c r="AQ2403" s="3"/>
      <c r="AR2403" s="3"/>
      <c r="AS2403" s="3"/>
      <c r="AT2403" s="3"/>
      <c r="AU2403" s="3"/>
      <c r="AV2403" s="3"/>
      <c r="AW2403" s="3"/>
      <c r="AX2403" s="3"/>
      <c r="AY2403" s="3"/>
      <c r="AZ2403" s="3"/>
      <c r="BA2403" s="3"/>
      <c r="BB2403" s="3"/>
      <c r="BC2403" s="3"/>
      <c r="BD2403" s="3"/>
    </row>
    <row r="2404" spans="1:56" hidden="1">
      <c r="A2404" s="3"/>
      <c r="B2404" s="3"/>
      <c r="C2404" s="3"/>
      <c r="D2404" s="3"/>
      <c r="E2404" s="3"/>
      <c r="F2404" s="3"/>
      <c r="G2404" s="3"/>
      <c r="H2404" s="3"/>
      <c r="I2404" s="3"/>
      <c r="J2404" s="3"/>
      <c r="K2404" s="3"/>
      <c r="L2404" s="3"/>
      <c r="M2404" s="3"/>
      <c r="N2404" s="3"/>
      <c r="O2404" s="3"/>
      <c r="P2404" s="3"/>
      <c r="Q2404" s="3"/>
      <c r="R2404" s="3"/>
      <c r="S2404" s="3"/>
      <c r="T2404" s="3"/>
      <c r="U2404" s="3"/>
      <c r="V2404" s="3"/>
      <c r="W2404" s="3"/>
      <c r="X2404" s="3"/>
      <c r="Y2404" s="3"/>
      <c r="Z2404" s="3"/>
      <c r="AA2404" s="3"/>
      <c r="AB2404" s="3"/>
      <c r="AC2404" s="3"/>
      <c r="AD2404" s="3"/>
      <c r="AE2404" s="3"/>
      <c r="AF2404" s="3"/>
      <c r="AG2404" s="3"/>
      <c r="AH2404" s="3"/>
      <c r="AI2404" s="3"/>
      <c r="AJ2404" s="3"/>
      <c r="AK2404" s="3"/>
      <c r="AL2404" s="3"/>
      <c r="AM2404" s="3"/>
      <c r="AN2404" s="3"/>
      <c r="AO2404" s="3"/>
      <c r="AP2404" s="3"/>
      <c r="AQ2404" s="3"/>
      <c r="AR2404" s="3"/>
      <c r="AS2404" s="3"/>
      <c r="AT2404" s="3"/>
      <c r="AU2404" s="3"/>
      <c r="AV2404" s="3"/>
      <c r="AW2404" s="3"/>
      <c r="AX2404" s="3"/>
      <c r="AY2404" s="3"/>
      <c r="AZ2404" s="3"/>
      <c r="BA2404" s="3"/>
      <c r="BB2404" s="3"/>
      <c r="BC2404" s="3"/>
      <c r="BD2404" s="3"/>
    </row>
    <row r="2405" spans="1:56" hidden="1">
      <c r="A2405" s="3"/>
      <c r="B2405" s="3"/>
      <c r="C2405" s="3"/>
      <c r="D2405" s="3"/>
      <c r="E2405" s="3"/>
      <c r="F2405" s="3"/>
      <c r="G2405" s="3"/>
      <c r="H2405" s="3"/>
      <c r="I2405" s="3"/>
      <c r="J2405" s="3"/>
      <c r="K2405" s="3"/>
      <c r="L2405" s="3"/>
      <c r="M2405" s="3"/>
      <c r="N2405" s="3"/>
      <c r="O2405" s="3"/>
      <c r="P2405" s="3"/>
      <c r="Q2405" s="3"/>
      <c r="R2405" s="3"/>
      <c r="S2405" s="3"/>
      <c r="T2405" s="3"/>
      <c r="U2405" s="3"/>
      <c r="V2405" s="3"/>
      <c r="W2405" s="3"/>
      <c r="X2405" s="3"/>
      <c r="Y2405" s="3"/>
      <c r="Z2405" s="3"/>
      <c r="AA2405" s="3"/>
      <c r="AB2405" s="3"/>
      <c r="AC2405" s="3"/>
      <c r="AD2405" s="3"/>
      <c r="AE2405" s="3"/>
      <c r="AF2405" s="3"/>
      <c r="AG2405" s="3"/>
      <c r="AH2405" s="3"/>
      <c r="AI2405" s="3"/>
      <c r="AJ2405" s="3"/>
      <c r="AK2405" s="3"/>
      <c r="AL2405" s="3"/>
      <c r="AM2405" s="3"/>
      <c r="AN2405" s="3"/>
      <c r="AO2405" s="3"/>
      <c r="AP2405" s="3"/>
      <c r="AQ2405" s="3"/>
      <c r="AR2405" s="3"/>
      <c r="AS2405" s="3"/>
      <c r="AT2405" s="3"/>
      <c r="AU2405" s="3"/>
      <c r="AV2405" s="3"/>
      <c r="AW2405" s="3"/>
      <c r="AX2405" s="3"/>
      <c r="AY2405" s="3"/>
      <c r="AZ2405" s="3"/>
      <c r="BA2405" s="3"/>
      <c r="BB2405" s="3"/>
      <c r="BC2405" s="3"/>
      <c r="BD2405" s="3"/>
    </row>
    <row r="2406" spans="1:56" hidden="1">
      <c r="A2406" s="3"/>
      <c r="B2406" s="3"/>
      <c r="C2406" s="3"/>
      <c r="D2406" s="3"/>
      <c r="E2406" s="3"/>
      <c r="F2406" s="3"/>
      <c r="G2406" s="3"/>
      <c r="H2406" s="3"/>
      <c r="I2406" s="3"/>
      <c r="J2406" s="3"/>
      <c r="K2406" s="3"/>
      <c r="L2406" s="3"/>
      <c r="M2406" s="3"/>
      <c r="N2406" s="3"/>
      <c r="O2406" s="3"/>
      <c r="P2406" s="3"/>
      <c r="Q2406" s="3"/>
      <c r="R2406" s="3"/>
      <c r="S2406" s="3"/>
      <c r="T2406" s="3"/>
      <c r="U2406" s="3"/>
      <c r="V2406" s="3"/>
      <c r="W2406" s="3"/>
      <c r="X2406" s="3"/>
      <c r="Y2406" s="3"/>
      <c r="Z2406" s="3"/>
      <c r="AA2406" s="3"/>
      <c r="AB2406" s="3"/>
      <c r="AC2406" s="3"/>
      <c r="AD2406" s="3"/>
      <c r="AE2406" s="3"/>
      <c r="AF2406" s="3"/>
      <c r="AG2406" s="3"/>
      <c r="AH2406" s="3"/>
      <c r="AI2406" s="3"/>
      <c r="AJ2406" s="3"/>
      <c r="AK2406" s="3"/>
      <c r="AL2406" s="3"/>
      <c r="AM2406" s="3"/>
      <c r="AN2406" s="3"/>
      <c r="AO2406" s="3"/>
      <c r="AP2406" s="3"/>
      <c r="AQ2406" s="3"/>
      <c r="AR2406" s="3"/>
      <c r="AS2406" s="3"/>
      <c r="AT2406" s="3"/>
      <c r="AU2406" s="3"/>
      <c r="AV2406" s="3"/>
      <c r="AW2406" s="3"/>
      <c r="AX2406" s="3"/>
      <c r="AY2406" s="3"/>
      <c r="AZ2406" s="3"/>
      <c r="BA2406" s="3"/>
      <c r="BB2406" s="3"/>
      <c r="BC2406" s="3"/>
      <c r="BD2406" s="3"/>
    </row>
    <row r="2407" spans="1:56" hidden="1">
      <c r="A2407" s="3"/>
      <c r="B2407" s="3"/>
      <c r="C2407" s="3"/>
      <c r="D2407" s="3"/>
      <c r="E2407" s="3"/>
      <c r="F2407" s="3"/>
      <c r="G2407" s="3"/>
      <c r="H2407" s="3"/>
      <c r="I2407" s="3"/>
      <c r="J2407" s="3"/>
      <c r="K2407" s="3"/>
      <c r="L2407" s="3"/>
      <c r="M2407" s="3"/>
      <c r="N2407" s="3"/>
      <c r="O2407" s="3"/>
      <c r="P2407" s="3"/>
      <c r="Q2407" s="3"/>
      <c r="R2407" s="3"/>
      <c r="S2407" s="3"/>
      <c r="T2407" s="3"/>
      <c r="U2407" s="3"/>
      <c r="V2407" s="3"/>
      <c r="W2407" s="3"/>
      <c r="X2407" s="3"/>
      <c r="Y2407" s="3"/>
      <c r="Z2407" s="3"/>
      <c r="AA2407" s="3"/>
      <c r="AB2407" s="3"/>
      <c r="AC2407" s="3"/>
      <c r="AD2407" s="3"/>
      <c r="AE2407" s="3"/>
      <c r="AF2407" s="3"/>
      <c r="AG2407" s="3"/>
      <c r="AH2407" s="3"/>
      <c r="AI2407" s="3"/>
      <c r="AJ2407" s="3"/>
      <c r="AK2407" s="3"/>
      <c r="AL2407" s="3"/>
      <c r="AM2407" s="3"/>
      <c r="AN2407" s="3"/>
      <c r="AO2407" s="3"/>
      <c r="AP2407" s="3"/>
      <c r="AQ2407" s="3"/>
      <c r="AR2407" s="3"/>
      <c r="AS2407" s="3"/>
      <c r="AT2407" s="3"/>
      <c r="AU2407" s="3"/>
      <c r="AV2407" s="3"/>
      <c r="AW2407" s="3"/>
      <c r="AX2407" s="3"/>
      <c r="AY2407" s="3"/>
      <c r="AZ2407" s="3"/>
      <c r="BA2407" s="3"/>
      <c r="BB2407" s="3"/>
      <c r="BC2407" s="3"/>
      <c r="BD2407" s="3"/>
    </row>
    <row r="2408" spans="1:56" hidden="1">
      <c r="A2408" s="3"/>
      <c r="B2408" s="3"/>
      <c r="C2408" s="3"/>
      <c r="D2408" s="3"/>
      <c r="E2408" s="3"/>
      <c r="F2408" s="3"/>
      <c r="G2408" s="3"/>
      <c r="H2408" s="3"/>
      <c r="I2408" s="3"/>
      <c r="J2408" s="3"/>
      <c r="K2408" s="3"/>
      <c r="L2408" s="3"/>
      <c r="M2408" s="3"/>
      <c r="N2408" s="3"/>
      <c r="O2408" s="3"/>
      <c r="P2408" s="3"/>
      <c r="Q2408" s="3"/>
      <c r="R2408" s="3"/>
      <c r="S2408" s="3"/>
      <c r="T2408" s="3"/>
      <c r="U2408" s="3"/>
      <c r="V2408" s="3"/>
      <c r="W2408" s="3"/>
      <c r="X2408" s="3"/>
      <c r="Y2408" s="3"/>
      <c r="Z2408" s="3"/>
      <c r="AA2408" s="3"/>
      <c r="AB2408" s="3"/>
      <c r="AC2408" s="3"/>
      <c r="AD2408" s="3"/>
      <c r="AE2408" s="3"/>
      <c r="AF2408" s="3"/>
      <c r="AG2408" s="3"/>
      <c r="AH2408" s="3"/>
      <c r="AI2408" s="3"/>
      <c r="AJ2408" s="3"/>
      <c r="AK2408" s="3"/>
      <c r="AL2408" s="3"/>
      <c r="AM2408" s="3"/>
      <c r="AN2408" s="3"/>
      <c r="AO2408" s="3"/>
      <c r="AP2408" s="3"/>
      <c r="AQ2408" s="3"/>
      <c r="AR2408" s="3"/>
      <c r="AS2408" s="3"/>
      <c r="AT2408" s="3"/>
      <c r="AU2408" s="3"/>
      <c r="AV2408" s="3"/>
      <c r="AW2408" s="3"/>
      <c r="AX2408" s="3"/>
      <c r="AY2408" s="3"/>
      <c r="AZ2408" s="3"/>
      <c r="BA2408" s="3"/>
      <c r="BB2408" s="3"/>
      <c r="BC2408" s="3"/>
      <c r="BD2408" s="3"/>
    </row>
    <row r="2409" spans="1:56" hidden="1">
      <c r="A2409" s="3"/>
      <c r="B2409" s="3"/>
      <c r="C2409" s="3"/>
      <c r="D2409" s="3"/>
      <c r="E2409" s="3"/>
      <c r="F2409" s="3"/>
      <c r="G2409" s="3"/>
      <c r="H2409" s="3"/>
      <c r="I2409" s="3"/>
      <c r="J2409" s="3"/>
      <c r="K2409" s="3"/>
      <c r="L2409" s="3"/>
      <c r="M2409" s="3"/>
      <c r="N2409" s="3"/>
      <c r="O2409" s="3"/>
      <c r="P2409" s="3"/>
      <c r="Q2409" s="3"/>
      <c r="R2409" s="3"/>
      <c r="S2409" s="3"/>
      <c r="T2409" s="3"/>
      <c r="U2409" s="3"/>
      <c r="V2409" s="3"/>
      <c r="W2409" s="3"/>
      <c r="X2409" s="3"/>
      <c r="Y2409" s="3"/>
      <c r="Z2409" s="3"/>
      <c r="AA2409" s="3"/>
      <c r="AB2409" s="3"/>
      <c r="AC2409" s="3"/>
      <c r="AD2409" s="3"/>
      <c r="AE2409" s="3"/>
      <c r="AF2409" s="3"/>
      <c r="AG2409" s="3"/>
      <c r="AH2409" s="3"/>
      <c r="AI2409" s="3"/>
      <c r="AJ2409" s="3"/>
      <c r="AK2409" s="3"/>
      <c r="AL2409" s="3"/>
      <c r="AM2409" s="3"/>
      <c r="AN2409" s="3"/>
      <c r="AO2409" s="3"/>
      <c r="AP2409" s="3"/>
      <c r="AQ2409" s="3"/>
      <c r="AR2409" s="3"/>
      <c r="AS2409" s="3"/>
      <c r="AT2409" s="3"/>
      <c r="AU2409" s="3"/>
      <c r="AV2409" s="3"/>
      <c r="AW2409" s="3"/>
      <c r="AX2409" s="3"/>
      <c r="AY2409" s="3"/>
      <c r="AZ2409" s="3"/>
      <c r="BA2409" s="3"/>
      <c r="BB2409" s="3"/>
      <c r="BC2409" s="3"/>
      <c r="BD2409" s="3"/>
    </row>
    <row r="2410" spans="1:56" hidden="1">
      <c r="A2410" s="3"/>
      <c r="B2410" s="3"/>
      <c r="C2410" s="3"/>
      <c r="D2410" s="3"/>
      <c r="E2410" s="3"/>
      <c r="F2410" s="3"/>
      <c r="G2410" s="3"/>
      <c r="H2410" s="3"/>
      <c r="I2410" s="3"/>
      <c r="J2410" s="3"/>
      <c r="K2410" s="3"/>
      <c r="L2410" s="3"/>
      <c r="M2410" s="3"/>
      <c r="N2410" s="3"/>
      <c r="O2410" s="3"/>
      <c r="P2410" s="3"/>
      <c r="Q2410" s="3"/>
      <c r="R2410" s="3"/>
      <c r="S2410" s="3"/>
      <c r="T2410" s="3"/>
      <c r="U2410" s="3"/>
      <c r="V2410" s="3"/>
      <c r="W2410" s="3"/>
      <c r="X2410" s="3"/>
      <c r="Y2410" s="3"/>
      <c r="Z2410" s="3"/>
      <c r="AA2410" s="3"/>
      <c r="AB2410" s="3"/>
      <c r="AC2410" s="3"/>
      <c r="AD2410" s="3"/>
      <c r="AE2410" s="3"/>
      <c r="AF2410" s="3"/>
      <c r="AG2410" s="3"/>
      <c r="AH2410" s="3"/>
      <c r="AI2410" s="3"/>
      <c r="AJ2410" s="3"/>
      <c r="AK2410" s="3"/>
      <c r="AL2410" s="3"/>
      <c r="AM2410" s="3"/>
      <c r="AN2410" s="3"/>
      <c r="AO2410" s="3"/>
      <c r="AP2410" s="3"/>
      <c r="AQ2410" s="3"/>
      <c r="AR2410" s="3"/>
      <c r="AS2410" s="3"/>
      <c r="AT2410" s="3"/>
      <c r="AU2410" s="3"/>
      <c r="AV2410" s="3"/>
      <c r="AW2410" s="3"/>
      <c r="AX2410" s="3"/>
      <c r="AY2410" s="3"/>
      <c r="AZ2410" s="3"/>
      <c r="BA2410" s="3"/>
      <c r="BB2410" s="3"/>
      <c r="BC2410" s="3"/>
      <c r="BD2410" s="3"/>
    </row>
    <row r="2411" spans="1:56" hidden="1">
      <c r="A2411" s="3"/>
      <c r="B2411" s="3"/>
      <c r="C2411" s="3"/>
      <c r="D2411" s="3"/>
      <c r="E2411" s="3"/>
      <c r="F2411" s="3"/>
      <c r="G2411" s="3"/>
      <c r="H2411" s="3"/>
      <c r="I2411" s="3"/>
      <c r="J2411" s="3"/>
      <c r="K2411" s="3"/>
      <c r="L2411" s="3"/>
      <c r="M2411" s="3"/>
      <c r="N2411" s="3"/>
      <c r="O2411" s="3"/>
      <c r="P2411" s="3"/>
      <c r="Q2411" s="3"/>
      <c r="R2411" s="3"/>
      <c r="S2411" s="3"/>
      <c r="T2411" s="3"/>
      <c r="U2411" s="3"/>
      <c r="V2411" s="3"/>
      <c r="W2411" s="3"/>
      <c r="X2411" s="3"/>
      <c r="Y2411" s="3"/>
      <c r="Z2411" s="3"/>
      <c r="AA2411" s="3"/>
      <c r="AB2411" s="3"/>
      <c r="AC2411" s="3"/>
      <c r="AD2411" s="3"/>
      <c r="AE2411" s="3"/>
      <c r="AF2411" s="3"/>
      <c r="AG2411" s="3"/>
      <c r="AH2411" s="3"/>
      <c r="AI2411" s="3"/>
      <c r="AJ2411" s="3"/>
      <c r="AK2411" s="3"/>
      <c r="AL2411" s="3"/>
      <c r="AM2411" s="3"/>
      <c r="AN2411" s="3"/>
      <c r="AO2411" s="3"/>
      <c r="AP2411" s="3"/>
      <c r="AQ2411" s="3"/>
      <c r="AR2411" s="3"/>
      <c r="AS2411" s="3"/>
      <c r="AT2411" s="3"/>
      <c r="AU2411" s="3"/>
      <c r="AV2411" s="3"/>
      <c r="AW2411" s="3"/>
      <c r="AX2411" s="3"/>
      <c r="AY2411" s="3"/>
      <c r="AZ2411" s="3"/>
      <c r="BA2411" s="3"/>
      <c r="BB2411" s="3"/>
      <c r="BC2411" s="3"/>
      <c r="BD2411" s="3"/>
    </row>
    <row r="2412" spans="1:56" hidden="1">
      <c r="A2412" s="3"/>
      <c r="B2412" s="3"/>
      <c r="C2412" s="3"/>
      <c r="D2412" s="3"/>
      <c r="E2412" s="3"/>
      <c r="F2412" s="3"/>
      <c r="G2412" s="3"/>
      <c r="H2412" s="3"/>
      <c r="I2412" s="3"/>
      <c r="J2412" s="3"/>
      <c r="K2412" s="3"/>
      <c r="L2412" s="3"/>
      <c r="M2412" s="3"/>
      <c r="N2412" s="3"/>
      <c r="O2412" s="3"/>
      <c r="P2412" s="3"/>
      <c r="Q2412" s="3"/>
      <c r="R2412" s="3"/>
      <c r="S2412" s="3"/>
      <c r="T2412" s="3"/>
      <c r="U2412" s="3"/>
      <c r="V2412" s="3"/>
      <c r="W2412" s="3"/>
      <c r="X2412" s="3"/>
      <c r="Y2412" s="3"/>
      <c r="Z2412" s="3"/>
      <c r="AA2412" s="3"/>
      <c r="AB2412" s="3"/>
      <c r="AC2412" s="3"/>
      <c r="AD2412" s="3"/>
      <c r="AE2412" s="3"/>
      <c r="AF2412" s="3"/>
      <c r="AG2412" s="3"/>
      <c r="AH2412" s="3"/>
      <c r="AI2412" s="3"/>
      <c r="AJ2412" s="3"/>
      <c r="AK2412" s="3"/>
      <c r="AL2412" s="3"/>
      <c r="AM2412" s="3"/>
      <c r="AN2412" s="3"/>
      <c r="AO2412" s="3"/>
      <c r="AP2412" s="3"/>
      <c r="AQ2412" s="3"/>
      <c r="AR2412" s="3"/>
      <c r="AS2412" s="3"/>
      <c r="AT2412" s="3"/>
      <c r="AU2412" s="3"/>
      <c r="AV2412" s="3"/>
      <c r="AW2412" s="3"/>
      <c r="AX2412" s="3"/>
      <c r="AY2412" s="3"/>
      <c r="AZ2412" s="3"/>
      <c r="BA2412" s="3"/>
      <c r="BB2412" s="3"/>
      <c r="BC2412" s="3"/>
      <c r="BD2412" s="3"/>
    </row>
    <row r="2413" spans="1:56" hidden="1">
      <c r="A2413" s="3"/>
      <c r="B2413" s="3"/>
      <c r="C2413" s="3"/>
      <c r="D2413" s="3"/>
      <c r="E2413" s="3"/>
      <c r="F2413" s="3"/>
      <c r="G2413" s="3"/>
      <c r="H2413" s="3"/>
      <c r="I2413" s="3"/>
      <c r="J2413" s="3"/>
      <c r="K2413" s="3"/>
      <c r="L2413" s="3"/>
      <c r="M2413" s="3"/>
      <c r="N2413" s="3"/>
      <c r="O2413" s="3"/>
      <c r="P2413" s="3"/>
      <c r="Q2413" s="3"/>
      <c r="R2413" s="3"/>
      <c r="S2413" s="3"/>
      <c r="T2413" s="3"/>
      <c r="U2413" s="3"/>
      <c r="V2413" s="3"/>
      <c r="W2413" s="3"/>
      <c r="X2413" s="3"/>
      <c r="Y2413" s="3"/>
      <c r="Z2413" s="3"/>
      <c r="AA2413" s="3"/>
      <c r="AB2413" s="3"/>
      <c r="AC2413" s="3"/>
      <c r="AD2413" s="3"/>
      <c r="AE2413" s="3"/>
      <c r="AF2413" s="3"/>
      <c r="AG2413" s="3"/>
      <c r="AH2413" s="3"/>
      <c r="AI2413" s="3"/>
      <c r="AJ2413" s="3"/>
      <c r="AK2413" s="3"/>
      <c r="AL2413" s="3"/>
      <c r="AM2413" s="3"/>
      <c r="AN2413" s="3"/>
      <c r="AO2413" s="3"/>
      <c r="AP2413" s="3"/>
      <c r="AQ2413" s="3"/>
      <c r="AR2413" s="3"/>
      <c r="AS2413" s="3"/>
      <c r="AT2413" s="3"/>
      <c r="AU2413" s="3"/>
      <c r="AV2413" s="3"/>
      <c r="AW2413" s="3"/>
      <c r="AX2413" s="3"/>
      <c r="AY2413" s="3"/>
      <c r="AZ2413" s="3"/>
      <c r="BA2413" s="3"/>
      <c r="BB2413" s="3"/>
      <c r="BC2413" s="3"/>
      <c r="BD2413" s="3"/>
    </row>
    <row r="2414" spans="1:56" hidden="1">
      <c r="A2414" s="3"/>
      <c r="B2414" s="3"/>
      <c r="C2414" s="3"/>
      <c r="D2414" s="3"/>
      <c r="E2414" s="3"/>
      <c r="F2414" s="3"/>
      <c r="G2414" s="3"/>
      <c r="H2414" s="3"/>
      <c r="I2414" s="3"/>
      <c r="J2414" s="3"/>
      <c r="K2414" s="3"/>
      <c r="L2414" s="3"/>
      <c r="M2414" s="3"/>
      <c r="N2414" s="3"/>
      <c r="O2414" s="3"/>
      <c r="P2414" s="3"/>
      <c r="Q2414" s="3"/>
      <c r="R2414" s="3"/>
      <c r="S2414" s="3"/>
      <c r="T2414" s="3"/>
      <c r="U2414" s="3"/>
      <c r="V2414" s="3"/>
      <c r="W2414" s="3"/>
      <c r="X2414" s="3"/>
      <c r="Y2414" s="3"/>
      <c r="Z2414" s="3"/>
      <c r="AA2414" s="3"/>
      <c r="AB2414" s="3"/>
      <c r="AC2414" s="3"/>
      <c r="AD2414" s="3"/>
      <c r="AE2414" s="3"/>
      <c r="AF2414" s="3"/>
      <c r="AG2414" s="3"/>
      <c r="AH2414" s="3"/>
      <c r="AI2414" s="3"/>
      <c r="AJ2414" s="3"/>
      <c r="AK2414" s="3"/>
      <c r="AL2414" s="3"/>
      <c r="AM2414" s="3"/>
      <c r="AN2414" s="3"/>
      <c r="AO2414" s="3"/>
      <c r="AP2414" s="3"/>
      <c r="AQ2414" s="3"/>
      <c r="AR2414" s="3"/>
      <c r="AS2414" s="3"/>
      <c r="AT2414" s="3"/>
      <c r="AU2414" s="3"/>
      <c r="AV2414" s="3"/>
      <c r="AW2414" s="3"/>
      <c r="AX2414" s="3"/>
      <c r="AY2414" s="3"/>
      <c r="AZ2414" s="3"/>
      <c r="BA2414" s="3"/>
      <c r="BB2414" s="3"/>
      <c r="BC2414" s="3"/>
      <c r="BD2414" s="3"/>
    </row>
    <row r="2415" spans="1:56" hidden="1">
      <c r="A2415" s="3"/>
      <c r="B2415" s="3"/>
      <c r="C2415" s="3"/>
      <c r="D2415" s="3"/>
      <c r="E2415" s="3"/>
      <c r="F2415" s="3"/>
      <c r="G2415" s="3"/>
      <c r="H2415" s="3"/>
      <c r="I2415" s="3"/>
      <c r="J2415" s="3"/>
      <c r="K2415" s="3"/>
      <c r="L2415" s="3"/>
      <c r="M2415" s="3"/>
      <c r="N2415" s="3"/>
      <c r="O2415" s="3"/>
      <c r="P2415" s="3"/>
      <c r="Q2415" s="3"/>
      <c r="R2415" s="3"/>
      <c r="S2415" s="3"/>
      <c r="T2415" s="3"/>
      <c r="U2415" s="3"/>
      <c r="V2415" s="3"/>
      <c r="W2415" s="3"/>
      <c r="X2415" s="3"/>
      <c r="Y2415" s="3"/>
      <c r="Z2415" s="3"/>
      <c r="AA2415" s="3"/>
      <c r="AB2415" s="3"/>
      <c r="AC2415" s="3"/>
      <c r="AD2415" s="3"/>
      <c r="AE2415" s="3"/>
      <c r="AF2415" s="3"/>
      <c r="AG2415" s="3"/>
      <c r="AH2415" s="3"/>
      <c r="AI2415" s="3"/>
      <c r="AJ2415" s="3"/>
      <c r="AK2415" s="3"/>
      <c r="AL2415" s="3"/>
      <c r="AM2415" s="3"/>
      <c r="AN2415" s="3"/>
      <c r="AO2415" s="3"/>
      <c r="AP2415" s="3"/>
      <c r="AQ2415" s="3"/>
      <c r="AR2415" s="3"/>
      <c r="AS2415" s="3"/>
      <c r="AT2415" s="3"/>
      <c r="AU2415" s="3"/>
      <c r="AV2415" s="3"/>
      <c r="AW2415" s="3"/>
      <c r="AX2415" s="3"/>
      <c r="AY2415" s="3"/>
      <c r="AZ2415" s="3"/>
      <c r="BA2415" s="3"/>
      <c r="BB2415" s="3"/>
      <c r="BC2415" s="3"/>
      <c r="BD2415" s="3"/>
    </row>
    <row r="2416" spans="1:56" hidden="1">
      <c r="A2416" s="3"/>
      <c r="B2416" s="3"/>
      <c r="C2416" s="3"/>
      <c r="D2416" s="3"/>
      <c r="E2416" s="3"/>
      <c r="F2416" s="3"/>
      <c r="G2416" s="3"/>
      <c r="H2416" s="3"/>
      <c r="I2416" s="3"/>
      <c r="J2416" s="3"/>
      <c r="K2416" s="3"/>
      <c r="L2416" s="3"/>
      <c r="M2416" s="3"/>
      <c r="N2416" s="3"/>
      <c r="O2416" s="3"/>
      <c r="P2416" s="3"/>
      <c r="Q2416" s="3"/>
      <c r="R2416" s="3"/>
      <c r="S2416" s="3"/>
      <c r="T2416" s="3"/>
      <c r="U2416" s="3"/>
      <c r="V2416" s="3"/>
      <c r="W2416" s="3"/>
      <c r="X2416" s="3"/>
      <c r="Y2416" s="3"/>
      <c r="Z2416" s="3"/>
      <c r="AA2416" s="3"/>
      <c r="AB2416" s="3"/>
      <c r="AC2416" s="3"/>
      <c r="AD2416" s="3"/>
      <c r="AE2416" s="3"/>
      <c r="AF2416" s="3"/>
      <c r="AG2416" s="3"/>
      <c r="AH2416" s="3"/>
      <c r="AI2416" s="3"/>
      <c r="AJ2416" s="3"/>
      <c r="AK2416" s="3"/>
      <c r="AL2416" s="3"/>
      <c r="AM2416" s="3"/>
      <c r="AN2416" s="3"/>
      <c r="AO2416" s="3"/>
      <c r="AP2416" s="3"/>
      <c r="AQ2416" s="3"/>
      <c r="AR2416" s="3"/>
      <c r="AS2416" s="3"/>
      <c r="AT2416" s="3"/>
      <c r="AU2416" s="3"/>
      <c r="AV2416" s="3"/>
      <c r="AW2416" s="3"/>
      <c r="AX2416" s="3"/>
      <c r="AY2416" s="3"/>
      <c r="AZ2416" s="3"/>
      <c r="BA2416" s="3"/>
      <c r="BB2416" s="3"/>
      <c r="BC2416" s="3"/>
      <c r="BD2416" s="3"/>
    </row>
    <row r="2417" spans="1:56" hidden="1">
      <c r="A2417" s="3"/>
      <c r="B2417" s="3"/>
      <c r="C2417" s="3"/>
      <c r="D2417" s="3"/>
      <c r="E2417" s="3"/>
      <c r="F2417" s="3"/>
      <c r="G2417" s="3"/>
      <c r="H2417" s="3"/>
      <c r="I2417" s="3"/>
      <c r="J2417" s="3"/>
      <c r="K2417" s="3"/>
      <c r="L2417" s="3"/>
      <c r="M2417" s="3"/>
      <c r="N2417" s="3"/>
      <c r="O2417" s="3"/>
      <c r="P2417" s="3"/>
      <c r="Q2417" s="3"/>
      <c r="R2417" s="3"/>
      <c r="S2417" s="3"/>
      <c r="T2417" s="3"/>
      <c r="U2417" s="3"/>
      <c r="V2417" s="3"/>
      <c r="W2417" s="3"/>
      <c r="X2417" s="3"/>
      <c r="Y2417" s="3"/>
      <c r="Z2417" s="3"/>
      <c r="AA2417" s="3"/>
      <c r="AB2417" s="3"/>
      <c r="AC2417" s="3"/>
      <c r="AD2417" s="3"/>
      <c r="AE2417" s="3"/>
      <c r="AF2417" s="3"/>
      <c r="AG2417" s="3"/>
      <c r="AH2417" s="3"/>
      <c r="AI2417" s="3"/>
      <c r="AJ2417" s="3"/>
      <c r="AK2417" s="3"/>
      <c r="AL2417" s="3"/>
      <c r="AM2417" s="3"/>
      <c r="AN2417" s="3"/>
      <c r="AO2417" s="3"/>
      <c r="AP2417" s="3"/>
      <c r="AQ2417" s="3"/>
      <c r="AR2417" s="3"/>
      <c r="AS2417" s="3"/>
      <c r="AT2417" s="3"/>
      <c r="AU2417" s="3"/>
      <c r="AV2417" s="3"/>
      <c r="AW2417" s="3"/>
      <c r="AX2417" s="3"/>
      <c r="AY2417" s="3"/>
      <c r="AZ2417" s="3"/>
      <c r="BA2417" s="3"/>
      <c r="BB2417" s="3"/>
      <c r="BC2417" s="3"/>
      <c r="BD2417" s="3"/>
    </row>
    <row r="2418" spans="1:56" hidden="1">
      <c r="A2418" s="3"/>
      <c r="B2418" s="3"/>
      <c r="C2418" s="3"/>
      <c r="D2418" s="3"/>
      <c r="E2418" s="3"/>
      <c r="F2418" s="3"/>
      <c r="G2418" s="3"/>
      <c r="H2418" s="3"/>
      <c r="I2418" s="3"/>
      <c r="J2418" s="3"/>
      <c r="K2418" s="3"/>
      <c r="L2418" s="3"/>
      <c r="M2418" s="3"/>
      <c r="N2418" s="3"/>
      <c r="O2418" s="3"/>
      <c r="P2418" s="3"/>
      <c r="Q2418" s="3"/>
      <c r="R2418" s="3"/>
      <c r="S2418" s="3"/>
      <c r="T2418" s="3"/>
      <c r="U2418" s="3"/>
      <c r="V2418" s="3"/>
      <c r="W2418" s="3"/>
      <c r="X2418" s="3"/>
      <c r="Y2418" s="3"/>
      <c r="Z2418" s="3"/>
      <c r="AA2418" s="3"/>
      <c r="AB2418" s="3"/>
      <c r="AC2418" s="3"/>
      <c r="AD2418" s="3"/>
      <c r="AE2418" s="3"/>
      <c r="AF2418" s="3"/>
      <c r="AG2418" s="3"/>
      <c r="AH2418" s="3"/>
      <c r="AI2418" s="3"/>
      <c r="AJ2418" s="3"/>
      <c r="AK2418" s="3"/>
      <c r="AL2418" s="3"/>
      <c r="AM2418" s="3"/>
      <c r="AN2418" s="3"/>
      <c r="AO2418" s="3"/>
      <c r="AP2418" s="3"/>
      <c r="AQ2418" s="3"/>
      <c r="AR2418" s="3"/>
      <c r="AS2418" s="3"/>
      <c r="AT2418" s="3"/>
      <c r="AU2418" s="3"/>
      <c r="AV2418" s="3"/>
      <c r="AW2418" s="3"/>
      <c r="AX2418" s="3"/>
      <c r="AY2418" s="3"/>
      <c r="AZ2418" s="3"/>
      <c r="BA2418" s="3"/>
      <c r="BB2418" s="3"/>
      <c r="BC2418" s="3"/>
      <c r="BD2418" s="3"/>
    </row>
    <row r="2419" spans="1:56" hidden="1">
      <c r="A2419" s="3"/>
      <c r="B2419" s="3"/>
      <c r="C2419" s="3"/>
      <c r="D2419" s="3"/>
      <c r="E2419" s="3"/>
      <c r="F2419" s="3"/>
      <c r="G2419" s="3"/>
      <c r="H2419" s="3"/>
      <c r="I2419" s="3"/>
      <c r="J2419" s="3"/>
      <c r="K2419" s="3"/>
      <c r="L2419" s="3"/>
      <c r="M2419" s="3"/>
      <c r="N2419" s="3"/>
      <c r="O2419" s="3"/>
      <c r="P2419" s="3"/>
      <c r="Q2419" s="3"/>
      <c r="R2419" s="3"/>
      <c r="S2419" s="3"/>
      <c r="T2419" s="3"/>
      <c r="U2419" s="3"/>
      <c r="V2419" s="3"/>
      <c r="W2419" s="3"/>
      <c r="X2419" s="3"/>
      <c r="Y2419" s="3"/>
      <c r="Z2419" s="3"/>
      <c r="AA2419" s="3"/>
      <c r="AB2419" s="3"/>
      <c r="AC2419" s="3"/>
      <c r="AD2419" s="3"/>
      <c r="AE2419" s="3"/>
      <c r="AF2419" s="3"/>
      <c r="AG2419" s="3"/>
      <c r="AH2419" s="3"/>
      <c r="AI2419" s="3"/>
      <c r="AJ2419" s="3"/>
      <c r="AK2419" s="3"/>
      <c r="AL2419" s="3"/>
      <c r="AM2419" s="3"/>
      <c r="AN2419" s="3"/>
      <c r="AO2419" s="3"/>
      <c r="AP2419" s="3"/>
      <c r="AQ2419" s="3"/>
      <c r="AR2419" s="3"/>
      <c r="AS2419" s="3"/>
      <c r="AT2419" s="3"/>
      <c r="AU2419" s="3"/>
      <c r="AV2419" s="3"/>
      <c r="AW2419" s="3"/>
      <c r="AX2419" s="3"/>
      <c r="AY2419" s="3"/>
      <c r="AZ2419" s="3"/>
      <c r="BA2419" s="3"/>
      <c r="BB2419" s="3"/>
      <c r="BC2419" s="3"/>
      <c r="BD2419" s="3"/>
    </row>
    <row r="2420" spans="1:56" hidden="1">
      <c r="A2420" s="3"/>
      <c r="B2420" s="3"/>
      <c r="C2420" s="3"/>
      <c r="D2420" s="3"/>
      <c r="E2420" s="3"/>
      <c r="F2420" s="3"/>
      <c r="G2420" s="3"/>
      <c r="H2420" s="3"/>
      <c r="I2420" s="3"/>
      <c r="J2420" s="3"/>
      <c r="K2420" s="3"/>
      <c r="L2420" s="3"/>
      <c r="M2420" s="3"/>
      <c r="N2420" s="3"/>
      <c r="O2420" s="3"/>
      <c r="P2420" s="3"/>
      <c r="Q2420" s="3"/>
      <c r="R2420" s="3"/>
      <c r="S2420" s="3"/>
      <c r="T2420" s="3"/>
      <c r="U2420" s="3"/>
      <c r="V2420" s="3"/>
      <c r="W2420" s="3"/>
      <c r="X2420" s="3"/>
      <c r="Y2420" s="3"/>
      <c r="Z2420" s="3"/>
      <c r="AA2420" s="3"/>
      <c r="AB2420" s="3"/>
      <c r="AC2420" s="3"/>
      <c r="AD2420" s="3"/>
      <c r="AE2420" s="3"/>
      <c r="AF2420" s="3"/>
      <c r="AG2420" s="3"/>
      <c r="AH2420" s="3"/>
      <c r="AI2420" s="3"/>
      <c r="AJ2420" s="3"/>
      <c r="AK2420" s="3"/>
      <c r="AL2420" s="3"/>
      <c r="AM2420" s="3"/>
      <c r="AN2420" s="3"/>
      <c r="AO2420" s="3"/>
      <c r="AP2420" s="3"/>
      <c r="AQ2420" s="3"/>
      <c r="AR2420" s="3"/>
      <c r="AS2420" s="3"/>
      <c r="AT2420" s="3"/>
      <c r="AU2420" s="3"/>
      <c r="AV2420" s="3"/>
      <c r="AW2420" s="3"/>
      <c r="AX2420" s="3"/>
      <c r="AY2420" s="3"/>
      <c r="AZ2420" s="3"/>
      <c r="BA2420" s="3"/>
      <c r="BB2420" s="3"/>
      <c r="BC2420" s="3"/>
      <c r="BD2420" s="3"/>
    </row>
    <row r="2421" spans="1:56" hidden="1">
      <c r="A2421" s="3"/>
      <c r="B2421" s="3"/>
      <c r="C2421" s="3"/>
      <c r="D2421" s="3"/>
      <c r="E2421" s="3"/>
      <c r="F2421" s="3"/>
      <c r="G2421" s="3"/>
      <c r="H2421" s="3"/>
      <c r="I2421" s="3"/>
      <c r="J2421" s="3"/>
      <c r="K2421" s="3"/>
      <c r="L2421" s="3"/>
      <c r="M2421" s="3"/>
      <c r="N2421" s="3"/>
      <c r="O2421" s="3"/>
      <c r="P2421" s="3"/>
      <c r="Q2421" s="3"/>
      <c r="R2421" s="3"/>
      <c r="S2421" s="3"/>
      <c r="T2421" s="3"/>
      <c r="U2421" s="3"/>
      <c r="V2421" s="3"/>
      <c r="W2421" s="3"/>
      <c r="X2421" s="3"/>
      <c r="Y2421" s="3"/>
      <c r="Z2421" s="3"/>
      <c r="AA2421" s="3"/>
      <c r="AB2421" s="3"/>
      <c r="AC2421" s="3"/>
      <c r="AD2421" s="3"/>
      <c r="AE2421" s="3"/>
      <c r="AF2421" s="3"/>
      <c r="AG2421" s="3"/>
      <c r="AH2421" s="3"/>
      <c r="AI2421" s="3"/>
      <c r="AJ2421" s="3"/>
      <c r="AK2421" s="3"/>
      <c r="AL2421" s="3"/>
      <c r="AM2421" s="3"/>
      <c r="AN2421" s="3"/>
      <c r="AO2421" s="3"/>
      <c r="AP2421" s="3"/>
      <c r="AQ2421" s="3"/>
      <c r="AR2421" s="3"/>
      <c r="AS2421" s="3"/>
      <c r="AT2421" s="3"/>
      <c r="AU2421" s="3"/>
      <c r="AV2421" s="3"/>
      <c r="AW2421" s="3"/>
      <c r="AX2421" s="3"/>
      <c r="AY2421" s="3"/>
      <c r="AZ2421" s="3"/>
      <c r="BA2421" s="3"/>
      <c r="BB2421" s="3"/>
      <c r="BC2421" s="3"/>
      <c r="BD2421" s="3"/>
    </row>
    <row r="2422" spans="1:56" hidden="1">
      <c r="A2422" s="3"/>
      <c r="B2422" s="3"/>
      <c r="C2422" s="3"/>
      <c r="D2422" s="3"/>
      <c r="E2422" s="3"/>
      <c r="F2422" s="3"/>
      <c r="G2422" s="3"/>
      <c r="H2422" s="3"/>
      <c r="I2422" s="3"/>
      <c r="J2422" s="3"/>
      <c r="K2422" s="3"/>
      <c r="L2422" s="3"/>
      <c r="M2422" s="3"/>
      <c r="N2422" s="3"/>
      <c r="O2422" s="3"/>
      <c r="P2422" s="3"/>
      <c r="Q2422" s="3"/>
      <c r="R2422" s="3"/>
      <c r="S2422" s="3"/>
      <c r="T2422" s="3"/>
      <c r="U2422" s="3"/>
      <c r="V2422" s="3"/>
      <c r="W2422" s="3"/>
      <c r="X2422" s="3"/>
      <c r="Y2422" s="3"/>
      <c r="Z2422" s="3"/>
      <c r="AA2422" s="3"/>
      <c r="AB2422" s="3"/>
      <c r="AC2422" s="3"/>
      <c r="AD2422" s="3"/>
      <c r="AE2422" s="3"/>
      <c r="AF2422" s="3"/>
      <c r="AG2422" s="3"/>
      <c r="AH2422" s="3"/>
      <c r="AI2422" s="3"/>
      <c r="AJ2422" s="3"/>
      <c r="AK2422" s="3"/>
      <c r="AL2422" s="3"/>
      <c r="AM2422" s="3"/>
      <c r="AN2422" s="3"/>
      <c r="AO2422" s="3"/>
      <c r="AP2422" s="3"/>
      <c r="AQ2422" s="3"/>
      <c r="AR2422" s="3"/>
      <c r="AS2422" s="3"/>
      <c r="AT2422" s="3"/>
      <c r="AU2422" s="3"/>
      <c r="AV2422" s="3"/>
      <c r="AW2422" s="3"/>
      <c r="AX2422" s="3"/>
      <c r="AY2422" s="3"/>
      <c r="AZ2422" s="3"/>
      <c r="BA2422" s="3"/>
      <c r="BB2422" s="3"/>
      <c r="BC2422" s="3"/>
      <c r="BD2422" s="3"/>
    </row>
    <row r="2423" spans="1:56" hidden="1">
      <c r="A2423" s="3"/>
      <c r="B2423" s="3"/>
      <c r="C2423" s="3"/>
      <c r="D2423" s="3"/>
      <c r="E2423" s="3"/>
      <c r="F2423" s="3"/>
      <c r="G2423" s="3"/>
      <c r="H2423" s="3"/>
      <c r="I2423" s="3"/>
      <c r="J2423" s="3"/>
      <c r="K2423" s="3"/>
      <c r="L2423" s="3"/>
      <c r="M2423" s="3"/>
      <c r="N2423" s="3"/>
      <c r="O2423" s="3"/>
      <c r="P2423" s="3"/>
      <c r="Q2423" s="3"/>
      <c r="R2423" s="3"/>
      <c r="S2423" s="3"/>
      <c r="T2423" s="3"/>
      <c r="U2423" s="3"/>
      <c r="V2423" s="3"/>
      <c r="W2423" s="3"/>
      <c r="X2423" s="3"/>
      <c r="Y2423" s="3"/>
      <c r="Z2423" s="3"/>
      <c r="AA2423" s="3"/>
      <c r="AB2423" s="3"/>
      <c r="AC2423" s="3"/>
      <c r="AD2423" s="3"/>
      <c r="AE2423" s="3"/>
      <c r="AF2423" s="3"/>
      <c r="AG2423" s="3"/>
      <c r="AH2423" s="3"/>
      <c r="AI2423" s="3"/>
      <c r="AJ2423" s="3"/>
      <c r="AK2423" s="3"/>
      <c r="AL2423" s="3"/>
      <c r="AM2423" s="3"/>
      <c r="AN2423" s="3"/>
      <c r="AO2423" s="3"/>
      <c r="AP2423" s="3"/>
      <c r="AQ2423" s="3"/>
      <c r="AR2423" s="3"/>
      <c r="AS2423" s="3"/>
      <c r="AT2423" s="3"/>
      <c r="AU2423" s="3"/>
      <c r="AV2423" s="3"/>
      <c r="AW2423" s="3"/>
      <c r="AX2423" s="3"/>
      <c r="AY2423" s="3"/>
      <c r="AZ2423" s="3"/>
      <c r="BA2423" s="3"/>
      <c r="BB2423" s="3"/>
      <c r="BC2423" s="3"/>
      <c r="BD2423" s="3"/>
    </row>
    <row r="2424" spans="1:56" hidden="1">
      <c r="A2424" s="3"/>
      <c r="B2424" s="3"/>
      <c r="C2424" s="3"/>
      <c r="D2424" s="3"/>
      <c r="E2424" s="3"/>
      <c r="F2424" s="3"/>
      <c r="G2424" s="3"/>
      <c r="H2424" s="3"/>
      <c r="I2424" s="3"/>
      <c r="J2424" s="3"/>
      <c r="K2424" s="3"/>
      <c r="L2424" s="3"/>
      <c r="M2424" s="3"/>
      <c r="N2424" s="3"/>
      <c r="O2424" s="3"/>
      <c r="P2424" s="3"/>
      <c r="Q2424" s="3"/>
      <c r="R2424" s="3"/>
      <c r="S2424" s="3"/>
      <c r="T2424" s="3"/>
      <c r="U2424" s="3"/>
      <c r="V2424" s="3"/>
      <c r="W2424" s="3"/>
      <c r="X2424" s="3"/>
      <c r="Y2424" s="3"/>
      <c r="Z2424" s="3"/>
      <c r="AA2424" s="3"/>
      <c r="AB2424" s="3"/>
      <c r="AC2424" s="3"/>
      <c r="AD2424" s="3"/>
      <c r="AE2424" s="3"/>
      <c r="AF2424" s="3"/>
      <c r="AG2424" s="3"/>
      <c r="AH2424" s="3"/>
      <c r="AI2424" s="3"/>
      <c r="AJ2424" s="3"/>
      <c r="AK2424" s="3"/>
      <c r="AL2424" s="3"/>
      <c r="AM2424" s="3"/>
      <c r="AN2424" s="3"/>
      <c r="AO2424" s="3"/>
      <c r="AP2424" s="3"/>
      <c r="AQ2424" s="3"/>
      <c r="AR2424" s="3"/>
      <c r="AS2424" s="3"/>
      <c r="AT2424" s="3"/>
      <c r="AU2424" s="3"/>
      <c r="AV2424" s="3"/>
      <c r="AW2424" s="3"/>
      <c r="AX2424" s="3"/>
      <c r="AY2424" s="3"/>
      <c r="AZ2424" s="3"/>
      <c r="BA2424" s="3"/>
      <c r="BB2424" s="3"/>
      <c r="BC2424" s="3"/>
      <c r="BD2424" s="3"/>
    </row>
    <row r="2425" spans="1:56" hidden="1">
      <c r="A2425" s="3"/>
      <c r="B2425" s="3"/>
      <c r="C2425" s="3"/>
      <c r="D2425" s="3"/>
      <c r="E2425" s="3"/>
      <c r="F2425" s="3"/>
      <c r="G2425" s="3"/>
      <c r="H2425" s="3"/>
      <c r="I2425" s="3"/>
      <c r="J2425" s="3"/>
      <c r="K2425" s="3"/>
      <c r="L2425" s="3"/>
      <c r="M2425" s="3"/>
      <c r="N2425" s="3"/>
      <c r="O2425" s="3"/>
      <c r="P2425" s="3"/>
      <c r="Q2425" s="3"/>
      <c r="R2425" s="3"/>
      <c r="S2425" s="3"/>
      <c r="T2425" s="3"/>
      <c r="U2425" s="3"/>
      <c r="V2425" s="3"/>
      <c r="W2425" s="3"/>
      <c r="X2425" s="3"/>
      <c r="Y2425" s="3"/>
      <c r="Z2425" s="3"/>
      <c r="AA2425" s="3"/>
      <c r="AB2425" s="3"/>
      <c r="AC2425" s="3"/>
      <c r="AD2425" s="3"/>
      <c r="AE2425" s="3"/>
      <c r="AF2425" s="3"/>
      <c r="AG2425" s="3"/>
      <c r="AH2425" s="3"/>
      <c r="AI2425" s="3"/>
      <c r="AJ2425" s="3"/>
      <c r="AK2425" s="3"/>
      <c r="AL2425" s="3"/>
      <c r="AM2425" s="3"/>
      <c r="AN2425" s="3"/>
      <c r="AO2425" s="3"/>
      <c r="AP2425" s="3"/>
      <c r="AQ2425" s="3"/>
      <c r="AR2425" s="3"/>
      <c r="AS2425" s="3"/>
      <c r="AT2425" s="3"/>
      <c r="AU2425" s="3"/>
      <c r="AV2425" s="3"/>
      <c r="AW2425" s="3"/>
      <c r="AX2425" s="3"/>
      <c r="AY2425" s="3"/>
      <c r="AZ2425" s="3"/>
      <c r="BA2425" s="3"/>
      <c r="BB2425" s="3"/>
      <c r="BC2425" s="3"/>
      <c r="BD2425" s="3"/>
    </row>
    <row r="2426" spans="1:56" hidden="1">
      <c r="A2426" s="3"/>
      <c r="B2426" s="3"/>
      <c r="C2426" s="3"/>
      <c r="D2426" s="3"/>
      <c r="E2426" s="3"/>
      <c r="F2426" s="3"/>
      <c r="G2426" s="3"/>
      <c r="H2426" s="3"/>
      <c r="I2426" s="3"/>
      <c r="J2426" s="3"/>
      <c r="K2426" s="3"/>
      <c r="L2426" s="3"/>
      <c r="M2426" s="3"/>
      <c r="N2426" s="3"/>
      <c r="O2426" s="3"/>
      <c r="P2426" s="3"/>
      <c r="Q2426" s="3"/>
      <c r="R2426" s="3"/>
      <c r="S2426" s="3"/>
      <c r="T2426" s="3"/>
      <c r="U2426" s="3"/>
      <c r="V2426" s="3"/>
      <c r="W2426" s="3"/>
      <c r="X2426" s="3"/>
      <c r="Y2426" s="3"/>
      <c r="Z2426" s="3"/>
      <c r="AA2426" s="3"/>
      <c r="AB2426" s="3"/>
      <c r="AC2426" s="3"/>
      <c r="AD2426" s="3"/>
      <c r="AE2426" s="3"/>
      <c r="AF2426" s="3"/>
      <c r="AG2426" s="3"/>
      <c r="AH2426" s="3"/>
      <c r="AI2426" s="3"/>
      <c r="AJ2426" s="3"/>
      <c r="AK2426" s="3"/>
      <c r="AL2426" s="3"/>
      <c r="AM2426" s="3"/>
      <c r="AN2426" s="3"/>
      <c r="AO2426" s="3"/>
      <c r="AP2426" s="3"/>
      <c r="AQ2426" s="3"/>
      <c r="AR2426" s="3"/>
      <c r="AS2426" s="3"/>
      <c r="AT2426" s="3"/>
      <c r="AU2426" s="3"/>
      <c r="AV2426" s="3"/>
      <c r="AW2426" s="3"/>
      <c r="AX2426" s="3"/>
      <c r="AY2426" s="3"/>
      <c r="AZ2426" s="3"/>
      <c r="BA2426" s="3"/>
      <c r="BB2426" s="3"/>
      <c r="BC2426" s="3"/>
      <c r="BD2426" s="3"/>
    </row>
    <row r="2427" spans="1:56" hidden="1">
      <c r="A2427" s="3"/>
      <c r="B2427" s="3"/>
      <c r="C2427" s="3"/>
      <c r="D2427" s="3"/>
      <c r="E2427" s="3"/>
      <c r="F2427" s="3"/>
      <c r="G2427" s="3"/>
      <c r="H2427" s="3"/>
      <c r="I2427" s="3"/>
      <c r="J2427" s="3"/>
      <c r="K2427" s="3"/>
      <c r="L2427" s="3"/>
      <c r="M2427" s="3"/>
      <c r="N2427" s="3"/>
      <c r="O2427" s="3"/>
      <c r="P2427" s="3"/>
      <c r="Q2427" s="3"/>
      <c r="R2427" s="3"/>
      <c r="S2427" s="3"/>
      <c r="T2427" s="3"/>
      <c r="U2427" s="3"/>
      <c r="V2427" s="3"/>
      <c r="W2427" s="3"/>
      <c r="X2427" s="3"/>
      <c r="Y2427" s="3"/>
      <c r="Z2427" s="3"/>
      <c r="AA2427" s="3"/>
      <c r="AB2427" s="3"/>
      <c r="AC2427" s="3"/>
      <c r="AD2427" s="3"/>
      <c r="AE2427" s="3"/>
      <c r="AF2427" s="3"/>
      <c r="AG2427" s="3"/>
      <c r="AH2427" s="3"/>
      <c r="AI2427" s="3"/>
      <c r="AJ2427" s="3"/>
      <c r="AK2427" s="3"/>
      <c r="AL2427" s="3"/>
      <c r="AM2427" s="3"/>
      <c r="AN2427" s="3"/>
      <c r="AO2427" s="3"/>
      <c r="AP2427" s="3"/>
      <c r="AQ2427" s="3"/>
      <c r="AR2427" s="3"/>
      <c r="AS2427" s="3"/>
      <c r="AT2427" s="3"/>
      <c r="AU2427" s="3"/>
      <c r="AV2427" s="3"/>
      <c r="AW2427" s="3"/>
      <c r="AX2427" s="3"/>
      <c r="AY2427" s="3"/>
      <c r="AZ2427" s="3"/>
      <c r="BA2427" s="3"/>
      <c r="BB2427" s="3"/>
      <c r="BC2427" s="3"/>
      <c r="BD2427" s="3"/>
    </row>
    <row r="2428" spans="1:56" hidden="1">
      <c r="A2428" s="3"/>
      <c r="B2428" s="3"/>
      <c r="C2428" s="3"/>
      <c r="D2428" s="3"/>
      <c r="E2428" s="3"/>
      <c r="F2428" s="3"/>
      <c r="G2428" s="3"/>
      <c r="H2428" s="3"/>
      <c r="I2428" s="3"/>
      <c r="J2428" s="3"/>
      <c r="K2428" s="3"/>
      <c r="L2428" s="3"/>
      <c r="M2428" s="3"/>
      <c r="N2428" s="3"/>
      <c r="O2428" s="3"/>
      <c r="P2428" s="3"/>
      <c r="Q2428" s="3"/>
      <c r="R2428" s="3"/>
      <c r="S2428" s="3"/>
      <c r="T2428" s="3"/>
      <c r="U2428" s="3"/>
      <c r="V2428" s="3"/>
      <c r="W2428" s="3"/>
      <c r="X2428" s="3"/>
      <c r="Y2428" s="3"/>
      <c r="Z2428" s="3"/>
      <c r="AA2428" s="3"/>
      <c r="AB2428" s="3"/>
      <c r="AC2428" s="3"/>
      <c r="AD2428" s="3"/>
      <c r="AE2428" s="3"/>
      <c r="AF2428" s="3"/>
      <c r="AG2428" s="3"/>
      <c r="AH2428" s="3"/>
      <c r="AI2428" s="3"/>
      <c r="AJ2428" s="3"/>
      <c r="AK2428" s="3"/>
      <c r="AL2428" s="3"/>
      <c r="AM2428" s="3"/>
      <c r="AN2428" s="3"/>
      <c r="AO2428" s="3"/>
      <c r="AP2428" s="3"/>
      <c r="AQ2428" s="3"/>
      <c r="AR2428" s="3"/>
      <c r="AS2428" s="3"/>
      <c r="AT2428" s="3"/>
      <c r="AU2428" s="3"/>
      <c r="AV2428" s="3"/>
      <c r="AW2428" s="3"/>
      <c r="AX2428" s="3"/>
      <c r="AY2428" s="3"/>
      <c r="AZ2428" s="3"/>
      <c r="BA2428" s="3"/>
      <c r="BB2428" s="3"/>
      <c r="BC2428" s="3"/>
      <c r="BD2428" s="3"/>
    </row>
    <row r="2429" spans="1:56" hidden="1">
      <c r="A2429" s="3"/>
      <c r="B2429" s="3"/>
      <c r="C2429" s="3"/>
      <c r="D2429" s="3"/>
      <c r="E2429" s="3"/>
      <c r="F2429" s="3"/>
      <c r="G2429" s="3"/>
      <c r="H2429" s="3"/>
      <c r="I2429" s="3"/>
      <c r="J2429" s="3"/>
      <c r="K2429" s="3"/>
      <c r="L2429" s="3"/>
      <c r="M2429" s="3"/>
      <c r="N2429" s="3"/>
      <c r="O2429" s="3"/>
      <c r="P2429" s="3"/>
      <c r="Q2429" s="3"/>
      <c r="R2429" s="3"/>
      <c r="S2429" s="3"/>
      <c r="T2429" s="3"/>
      <c r="U2429" s="3"/>
      <c r="V2429" s="3"/>
      <c r="W2429" s="3"/>
      <c r="X2429" s="3"/>
      <c r="Y2429" s="3"/>
      <c r="Z2429" s="3"/>
      <c r="AA2429" s="3"/>
      <c r="AB2429" s="3"/>
      <c r="AC2429" s="3"/>
      <c r="AD2429" s="3"/>
      <c r="AE2429" s="3"/>
      <c r="AF2429" s="3"/>
      <c r="AG2429" s="3"/>
      <c r="AH2429" s="3"/>
      <c r="AI2429" s="3"/>
      <c r="AJ2429" s="3"/>
      <c r="AK2429" s="3"/>
      <c r="AL2429" s="3"/>
      <c r="AM2429" s="3"/>
      <c r="AN2429" s="3"/>
      <c r="AO2429" s="3"/>
      <c r="AP2429" s="3"/>
      <c r="AQ2429" s="3"/>
      <c r="AR2429" s="3"/>
      <c r="AS2429" s="3"/>
      <c r="AT2429" s="3"/>
      <c r="AU2429" s="3"/>
      <c r="AV2429" s="3"/>
      <c r="AW2429" s="3"/>
      <c r="AX2429" s="3"/>
      <c r="AY2429" s="3"/>
      <c r="AZ2429" s="3"/>
      <c r="BA2429" s="3"/>
      <c r="BB2429" s="3"/>
      <c r="BC2429" s="3"/>
      <c r="BD2429" s="3"/>
    </row>
    <row r="2430" spans="1:56" hidden="1">
      <c r="A2430" s="3"/>
      <c r="B2430" s="3"/>
      <c r="C2430" s="3"/>
      <c r="D2430" s="3"/>
      <c r="E2430" s="3"/>
      <c r="F2430" s="3"/>
      <c r="G2430" s="3"/>
      <c r="H2430" s="3"/>
      <c r="I2430" s="3"/>
      <c r="J2430" s="3"/>
      <c r="K2430" s="3"/>
      <c r="L2430" s="3"/>
      <c r="M2430" s="3"/>
      <c r="N2430" s="3"/>
      <c r="O2430" s="3"/>
      <c r="P2430" s="3"/>
      <c r="Q2430" s="3"/>
      <c r="R2430" s="3"/>
      <c r="S2430" s="3"/>
      <c r="T2430" s="3"/>
      <c r="U2430" s="3"/>
      <c r="V2430" s="3"/>
      <c r="W2430" s="3"/>
      <c r="X2430" s="3"/>
      <c r="Y2430" s="3"/>
      <c r="Z2430" s="3"/>
      <c r="AA2430" s="3"/>
      <c r="AB2430" s="3"/>
      <c r="AC2430" s="3"/>
      <c r="AD2430" s="3"/>
      <c r="AE2430" s="3"/>
      <c r="AF2430" s="3"/>
      <c r="AG2430" s="3"/>
      <c r="AH2430" s="3"/>
      <c r="AI2430" s="3"/>
      <c r="AJ2430" s="3"/>
      <c r="AK2430" s="3"/>
      <c r="AL2430" s="3"/>
      <c r="AM2430" s="3"/>
      <c r="AN2430" s="3"/>
      <c r="AO2430" s="3"/>
      <c r="AP2430" s="3"/>
      <c r="AQ2430" s="3"/>
      <c r="AR2430" s="3"/>
      <c r="AS2430" s="3"/>
      <c r="AT2430" s="3"/>
      <c r="AU2430" s="3"/>
      <c r="AV2430" s="3"/>
      <c r="AW2430" s="3"/>
      <c r="AX2430" s="3"/>
      <c r="AY2430" s="3"/>
      <c r="AZ2430" s="3"/>
      <c r="BA2430" s="3"/>
      <c r="BB2430" s="3"/>
      <c r="BC2430" s="3"/>
      <c r="BD2430" s="3"/>
    </row>
    <row r="2431" spans="1:56" hidden="1">
      <c r="A2431" s="3"/>
      <c r="B2431" s="3"/>
      <c r="C2431" s="3"/>
      <c r="D2431" s="3"/>
      <c r="E2431" s="3"/>
      <c r="F2431" s="3"/>
      <c r="G2431" s="3"/>
      <c r="H2431" s="3"/>
      <c r="I2431" s="3"/>
      <c r="J2431" s="3"/>
      <c r="K2431" s="3"/>
      <c r="L2431" s="3"/>
      <c r="M2431" s="3"/>
      <c r="N2431" s="3"/>
      <c r="O2431" s="3"/>
      <c r="P2431" s="3"/>
      <c r="Q2431" s="3"/>
      <c r="R2431" s="3"/>
      <c r="S2431" s="3"/>
      <c r="T2431" s="3"/>
      <c r="U2431" s="3"/>
      <c r="V2431" s="3"/>
      <c r="W2431" s="3"/>
      <c r="X2431" s="3"/>
      <c r="Y2431" s="3"/>
      <c r="Z2431" s="3"/>
      <c r="AA2431" s="3"/>
      <c r="AB2431" s="3"/>
      <c r="AC2431" s="3"/>
      <c r="AD2431" s="3"/>
      <c r="AE2431" s="3"/>
      <c r="AF2431" s="3"/>
      <c r="AG2431" s="3"/>
      <c r="AH2431" s="3"/>
      <c r="AI2431" s="3"/>
      <c r="AJ2431" s="3"/>
      <c r="AK2431" s="3"/>
      <c r="AL2431" s="3"/>
      <c r="AM2431" s="3"/>
      <c r="AN2431" s="3"/>
      <c r="AO2431" s="3"/>
      <c r="AP2431" s="3"/>
      <c r="AQ2431" s="3"/>
      <c r="AR2431" s="3"/>
      <c r="AS2431" s="3"/>
      <c r="AT2431" s="3"/>
      <c r="AU2431" s="3"/>
      <c r="AV2431" s="3"/>
      <c r="AW2431" s="3"/>
      <c r="AX2431" s="3"/>
      <c r="AY2431" s="3"/>
      <c r="AZ2431" s="3"/>
      <c r="BA2431" s="3"/>
      <c r="BB2431" s="3"/>
      <c r="BC2431" s="3"/>
      <c r="BD2431" s="3"/>
    </row>
    <row r="2432" spans="1:56" hidden="1">
      <c r="A2432" s="3"/>
      <c r="B2432" s="3"/>
      <c r="C2432" s="3"/>
      <c r="D2432" s="3"/>
      <c r="E2432" s="3"/>
      <c r="F2432" s="3"/>
      <c r="G2432" s="3"/>
      <c r="H2432" s="3"/>
      <c r="I2432" s="3"/>
      <c r="J2432" s="3"/>
      <c r="K2432" s="3"/>
      <c r="L2432" s="3"/>
      <c r="M2432" s="3"/>
      <c r="N2432" s="3"/>
      <c r="O2432" s="3"/>
      <c r="P2432" s="3"/>
      <c r="Q2432" s="3"/>
      <c r="R2432" s="3"/>
      <c r="S2432" s="3"/>
      <c r="T2432" s="3"/>
      <c r="U2432" s="3"/>
      <c r="V2432" s="3"/>
      <c r="W2432" s="3"/>
      <c r="X2432" s="3"/>
      <c r="Y2432" s="3"/>
      <c r="Z2432" s="3"/>
      <c r="AA2432" s="3"/>
      <c r="AB2432" s="3"/>
      <c r="AC2432" s="3"/>
      <c r="AD2432" s="3"/>
      <c r="AE2432" s="3"/>
      <c r="AF2432" s="3"/>
      <c r="AG2432" s="3"/>
      <c r="AH2432" s="3"/>
      <c r="AI2432" s="3"/>
      <c r="AJ2432" s="3"/>
      <c r="AK2432" s="3"/>
      <c r="AL2432" s="3"/>
      <c r="AM2432" s="3"/>
      <c r="AN2432" s="3"/>
      <c r="AO2432" s="3"/>
      <c r="AP2432" s="3"/>
      <c r="AQ2432" s="3"/>
      <c r="AR2432" s="3"/>
      <c r="AS2432" s="3"/>
      <c r="AT2432" s="3"/>
      <c r="AU2432" s="3"/>
      <c r="AV2432" s="3"/>
      <c r="AW2432" s="3"/>
      <c r="AX2432" s="3"/>
      <c r="AY2432" s="3"/>
      <c r="AZ2432" s="3"/>
      <c r="BA2432" s="3"/>
      <c r="BB2432" s="3"/>
      <c r="BC2432" s="3"/>
      <c r="BD2432" s="3"/>
    </row>
    <row r="2433" spans="1:56" hidden="1">
      <c r="A2433" s="3"/>
      <c r="B2433" s="3"/>
      <c r="C2433" s="3"/>
      <c r="D2433" s="3"/>
      <c r="E2433" s="3"/>
      <c r="F2433" s="3"/>
      <c r="G2433" s="3"/>
      <c r="H2433" s="3"/>
      <c r="I2433" s="3"/>
      <c r="J2433" s="3"/>
      <c r="K2433" s="3"/>
      <c r="L2433" s="3"/>
      <c r="M2433" s="3"/>
      <c r="N2433" s="3"/>
      <c r="O2433" s="3"/>
      <c r="P2433" s="3"/>
      <c r="Q2433" s="3"/>
      <c r="R2433" s="3"/>
      <c r="S2433" s="3"/>
      <c r="T2433" s="3"/>
      <c r="U2433" s="3"/>
      <c r="V2433" s="3"/>
      <c r="W2433" s="3"/>
      <c r="X2433" s="3"/>
      <c r="Y2433" s="3"/>
      <c r="Z2433" s="3"/>
      <c r="AA2433" s="3"/>
      <c r="AB2433" s="3"/>
      <c r="AC2433" s="3"/>
      <c r="AD2433" s="3"/>
      <c r="AE2433" s="3"/>
      <c r="AF2433" s="3"/>
      <c r="AG2433" s="3"/>
      <c r="AH2433" s="3"/>
      <c r="AI2433" s="3"/>
      <c r="AJ2433" s="3"/>
      <c r="AK2433" s="3"/>
      <c r="AL2433" s="3"/>
      <c r="AM2433" s="3"/>
      <c r="AN2433" s="3"/>
      <c r="AO2433" s="3"/>
      <c r="AP2433" s="3"/>
      <c r="AQ2433" s="3"/>
      <c r="AR2433" s="3"/>
      <c r="AS2433" s="3"/>
      <c r="AT2433" s="3"/>
      <c r="AU2433" s="3"/>
      <c r="AV2433" s="3"/>
      <c r="AW2433" s="3"/>
      <c r="AX2433" s="3"/>
      <c r="AY2433" s="3"/>
      <c r="AZ2433" s="3"/>
      <c r="BA2433" s="3"/>
      <c r="BB2433" s="3"/>
      <c r="BC2433" s="3"/>
      <c r="BD2433" s="3"/>
    </row>
    <row r="2434" spans="1:56" hidden="1">
      <c r="A2434" s="3"/>
      <c r="B2434" s="3"/>
      <c r="C2434" s="3"/>
      <c r="D2434" s="3"/>
      <c r="E2434" s="3"/>
      <c r="F2434" s="3"/>
      <c r="G2434" s="3"/>
      <c r="H2434" s="3"/>
      <c r="I2434" s="3"/>
      <c r="J2434" s="3"/>
      <c r="K2434" s="3"/>
      <c r="L2434" s="3"/>
      <c r="M2434" s="3"/>
      <c r="N2434" s="3"/>
      <c r="O2434" s="3"/>
      <c r="P2434" s="3"/>
      <c r="Q2434" s="3"/>
      <c r="R2434" s="3"/>
      <c r="S2434" s="3"/>
      <c r="T2434" s="3"/>
      <c r="U2434" s="3"/>
      <c r="V2434" s="3"/>
      <c r="W2434" s="3"/>
      <c r="X2434" s="3"/>
      <c r="Y2434" s="3"/>
      <c r="Z2434" s="3"/>
      <c r="AA2434" s="3"/>
      <c r="AB2434" s="3"/>
      <c r="AC2434" s="3"/>
      <c r="AD2434" s="3"/>
      <c r="AE2434" s="3"/>
      <c r="AF2434" s="3"/>
      <c r="AG2434" s="3"/>
      <c r="AH2434" s="3"/>
      <c r="AI2434" s="3"/>
      <c r="AJ2434" s="3"/>
      <c r="AK2434" s="3"/>
      <c r="AL2434" s="3"/>
      <c r="AM2434" s="3"/>
      <c r="AN2434" s="3"/>
      <c r="AO2434" s="3"/>
      <c r="AP2434" s="3"/>
      <c r="AQ2434" s="3"/>
      <c r="AR2434" s="3"/>
      <c r="AS2434" s="3"/>
      <c r="AT2434" s="3"/>
      <c r="AU2434" s="3"/>
      <c r="AV2434" s="3"/>
      <c r="AW2434" s="3"/>
      <c r="AX2434" s="3"/>
      <c r="AY2434" s="3"/>
      <c r="AZ2434" s="3"/>
      <c r="BA2434" s="3"/>
      <c r="BB2434" s="3"/>
      <c r="BC2434" s="3"/>
      <c r="BD2434" s="3"/>
    </row>
    <row r="2435" spans="1:56" hidden="1">
      <c r="A2435" s="3"/>
      <c r="B2435" s="3"/>
      <c r="C2435" s="3"/>
      <c r="D2435" s="3"/>
      <c r="E2435" s="3"/>
      <c r="F2435" s="3"/>
      <c r="G2435" s="3"/>
      <c r="H2435" s="3"/>
      <c r="I2435" s="3"/>
      <c r="J2435" s="3"/>
      <c r="K2435" s="3"/>
      <c r="L2435" s="3"/>
      <c r="M2435" s="3"/>
      <c r="N2435" s="3"/>
      <c r="O2435" s="3"/>
      <c r="P2435" s="3"/>
      <c r="Q2435" s="3"/>
      <c r="R2435" s="3"/>
      <c r="S2435" s="3"/>
      <c r="T2435" s="3"/>
      <c r="U2435" s="3"/>
      <c r="V2435" s="3"/>
      <c r="W2435" s="3"/>
      <c r="X2435" s="3"/>
      <c r="Y2435" s="3"/>
      <c r="Z2435" s="3"/>
      <c r="AA2435" s="3"/>
      <c r="AB2435" s="3"/>
      <c r="AC2435" s="3"/>
      <c r="AD2435" s="3"/>
      <c r="AE2435" s="3"/>
      <c r="AF2435" s="3"/>
      <c r="AG2435" s="3"/>
      <c r="AH2435" s="3"/>
      <c r="AI2435" s="3"/>
      <c r="AJ2435" s="3"/>
      <c r="AK2435" s="3"/>
      <c r="AL2435" s="3"/>
      <c r="AM2435" s="3"/>
      <c r="AN2435" s="3"/>
      <c r="AO2435" s="3"/>
      <c r="AP2435" s="3"/>
      <c r="AQ2435" s="3"/>
      <c r="AR2435" s="3"/>
      <c r="AS2435" s="3"/>
      <c r="AT2435" s="3"/>
      <c r="AU2435" s="3"/>
      <c r="AV2435" s="3"/>
      <c r="AW2435" s="3"/>
      <c r="AX2435" s="3"/>
      <c r="AY2435" s="3"/>
      <c r="AZ2435" s="3"/>
      <c r="BA2435" s="3"/>
      <c r="BB2435" s="3"/>
      <c r="BC2435" s="3"/>
      <c r="BD2435" s="3"/>
    </row>
    <row r="2436" spans="1:56" hidden="1">
      <c r="A2436" s="3"/>
      <c r="B2436" s="3"/>
      <c r="C2436" s="3"/>
      <c r="D2436" s="3"/>
      <c r="E2436" s="3"/>
      <c r="F2436" s="3"/>
      <c r="G2436" s="3"/>
      <c r="H2436" s="3"/>
      <c r="I2436" s="3"/>
      <c r="J2436" s="3"/>
      <c r="K2436" s="3"/>
      <c r="L2436" s="3"/>
      <c r="M2436" s="3"/>
      <c r="N2436" s="3"/>
      <c r="O2436" s="3"/>
      <c r="P2436" s="3"/>
      <c r="Q2436" s="3"/>
      <c r="R2436" s="3"/>
      <c r="S2436" s="3"/>
      <c r="T2436" s="3"/>
      <c r="U2436" s="3"/>
      <c r="V2436" s="3"/>
      <c r="W2436" s="3"/>
      <c r="X2436" s="3"/>
      <c r="Y2436" s="3"/>
      <c r="Z2436" s="3"/>
      <c r="AA2436" s="3"/>
      <c r="AB2436" s="3"/>
      <c r="AC2436" s="3"/>
      <c r="AD2436" s="3"/>
      <c r="AE2436" s="3"/>
      <c r="AF2436" s="3"/>
      <c r="AG2436" s="3"/>
      <c r="AH2436" s="3"/>
      <c r="AI2436" s="3"/>
      <c r="AJ2436" s="3"/>
      <c r="AK2436" s="3"/>
      <c r="AL2436" s="3"/>
      <c r="AM2436" s="3"/>
      <c r="AN2436" s="3"/>
      <c r="AO2436" s="3"/>
      <c r="AP2436" s="3"/>
      <c r="AQ2436" s="3"/>
      <c r="AR2436" s="3"/>
      <c r="AS2436" s="3"/>
      <c r="AT2436" s="3"/>
      <c r="AU2436" s="3"/>
      <c r="AV2436" s="3"/>
      <c r="AW2436" s="3"/>
      <c r="AX2436" s="3"/>
      <c r="AY2436" s="3"/>
      <c r="AZ2436" s="3"/>
      <c r="BA2436" s="3"/>
      <c r="BB2436" s="3"/>
      <c r="BC2436" s="3"/>
      <c r="BD2436" s="3"/>
    </row>
    <row r="2437" spans="1:56" hidden="1">
      <c r="A2437" s="3"/>
      <c r="B2437" s="3"/>
      <c r="C2437" s="3"/>
      <c r="D2437" s="3"/>
      <c r="E2437" s="3"/>
      <c r="F2437" s="3"/>
      <c r="G2437" s="3"/>
      <c r="H2437" s="3"/>
      <c r="I2437" s="3"/>
      <c r="J2437" s="3"/>
      <c r="K2437" s="3"/>
      <c r="L2437" s="3"/>
      <c r="M2437" s="3"/>
      <c r="N2437" s="3"/>
      <c r="O2437" s="3"/>
      <c r="P2437" s="3"/>
      <c r="Q2437" s="3"/>
      <c r="R2437" s="3"/>
      <c r="S2437" s="3"/>
      <c r="T2437" s="3"/>
      <c r="U2437" s="3"/>
      <c r="V2437" s="3"/>
      <c r="W2437" s="3"/>
      <c r="X2437" s="3"/>
      <c r="Y2437" s="3"/>
      <c r="Z2437" s="3"/>
      <c r="AA2437" s="3"/>
      <c r="AB2437" s="3"/>
      <c r="AC2437" s="3"/>
      <c r="AD2437" s="3"/>
      <c r="AE2437" s="3"/>
      <c r="AF2437" s="3"/>
      <c r="AG2437" s="3"/>
      <c r="AH2437" s="3"/>
      <c r="AI2437" s="3"/>
      <c r="AJ2437" s="3"/>
      <c r="AK2437" s="3"/>
      <c r="AL2437" s="3"/>
      <c r="AM2437" s="3"/>
      <c r="AN2437" s="3"/>
      <c r="AO2437" s="3"/>
      <c r="AP2437" s="3"/>
      <c r="AQ2437" s="3"/>
      <c r="AR2437" s="3"/>
      <c r="AS2437" s="3"/>
      <c r="AT2437" s="3"/>
      <c r="AU2437" s="3"/>
      <c r="AV2437" s="3"/>
      <c r="AW2437" s="3"/>
      <c r="AX2437" s="3"/>
      <c r="AY2437" s="3"/>
      <c r="AZ2437" s="3"/>
      <c r="BA2437" s="3"/>
      <c r="BB2437" s="3"/>
      <c r="BC2437" s="3"/>
      <c r="BD2437" s="3"/>
    </row>
    <row r="2438" spans="1:56" hidden="1">
      <c r="A2438" s="3"/>
      <c r="B2438" s="3"/>
      <c r="C2438" s="3"/>
      <c r="D2438" s="3"/>
      <c r="E2438" s="3"/>
      <c r="F2438" s="3"/>
      <c r="G2438" s="3"/>
      <c r="H2438" s="3"/>
      <c r="I2438" s="3"/>
      <c r="J2438" s="3"/>
      <c r="K2438" s="3"/>
      <c r="L2438" s="3"/>
      <c r="M2438" s="3"/>
      <c r="N2438" s="3"/>
      <c r="O2438" s="3"/>
      <c r="P2438" s="3"/>
      <c r="Q2438" s="3"/>
      <c r="R2438" s="3"/>
      <c r="S2438" s="3"/>
      <c r="T2438" s="3"/>
      <c r="U2438" s="3"/>
      <c r="V2438" s="3"/>
      <c r="W2438" s="3"/>
      <c r="X2438" s="3"/>
      <c r="Y2438" s="3"/>
      <c r="Z2438" s="3"/>
      <c r="AA2438" s="3"/>
      <c r="AB2438" s="3"/>
      <c r="AC2438" s="3"/>
      <c r="AD2438" s="3"/>
      <c r="AE2438" s="3"/>
      <c r="AF2438" s="3"/>
      <c r="AG2438" s="3"/>
      <c r="AH2438" s="3"/>
      <c r="AI2438" s="3"/>
      <c r="AJ2438" s="3"/>
      <c r="AK2438" s="3"/>
      <c r="AL2438" s="3"/>
      <c r="AM2438" s="3"/>
      <c r="AN2438" s="3"/>
      <c r="AO2438" s="3"/>
      <c r="AP2438" s="3"/>
      <c r="AQ2438" s="3"/>
      <c r="AR2438" s="3"/>
      <c r="AS2438" s="3"/>
      <c r="AT2438" s="3"/>
      <c r="AU2438" s="3"/>
      <c r="AV2438" s="3"/>
      <c r="AW2438" s="3"/>
      <c r="AX2438" s="3"/>
      <c r="AY2438" s="3"/>
      <c r="AZ2438" s="3"/>
      <c r="BA2438" s="3"/>
      <c r="BB2438" s="3"/>
      <c r="BC2438" s="3"/>
      <c r="BD2438" s="3"/>
    </row>
    <row r="2439" spans="1:56" hidden="1">
      <c r="A2439" s="3"/>
      <c r="B2439" s="3"/>
      <c r="C2439" s="3"/>
      <c r="D2439" s="3"/>
      <c r="E2439" s="3"/>
      <c r="F2439" s="3"/>
      <c r="G2439" s="3"/>
      <c r="H2439" s="3"/>
      <c r="I2439" s="3"/>
      <c r="J2439" s="3"/>
      <c r="K2439" s="3"/>
      <c r="L2439" s="3"/>
      <c r="M2439" s="3"/>
      <c r="N2439" s="3"/>
      <c r="O2439" s="3"/>
      <c r="P2439" s="3"/>
      <c r="Q2439" s="3"/>
      <c r="R2439" s="3"/>
      <c r="S2439" s="3"/>
      <c r="T2439" s="3"/>
      <c r="U2439" s="3"/>
      <c r="V2439" s="3"/>
      <c r="W2439" s="3"/>
      <c r="X2439" s="3"/>
      <c r="Y2439" s="3"/>
      <c r="Z2439" s="3"/>
      <c r="AA2439" s="3"/>
      <c r="AB2439" s="3"/>
      <c r="AC2439" s="3"/>
      <c r="AD2439" s="3"/>
      <c r="AE2439" s="3"/>
      <c r="AF2439" s="3"/>
      <c r="AG2439" s="3"/>
      <c r="AH2439" s="3"/>
      <c r="AI2439" s="3"/>
      <c r="AJ2439" s="3"/>
      <c r="AK2439" s="3"/>
      <c r="AL2439" s="3"/>
      <c r="AM2439" s="3"/>
      <c r="AN2439" s="3"/>
      <c r="AO2439" s="3"/>
      <c r="AP2439" s="3"/>
      <c r="AQ2439" s="3"/>
      <c r="AR2439" s="3"/>
      <c r="AS2439" s="3"/>
      <c r="AT2439" s="3"/>
      <c r="AU2439" s="3"/>
      <c r="AV2439" s="3"/>
      <c r="AW2439" s="3"/>
      <c r="AX2439" s="3"/>
      <c r="AY2439" s="3"/>
      <c r="AZ2439" s="3"/>
      <c r="BA2439" s="3"/>
      <c r="BB2439" s="3"/>
      <c r="BC2439" s="3"/>
      <c r="BD2439" s="3"/>
    </row>
    <row r="2440" spans="1:56" hidden="1">
      <c r="A2440" s="3"/>
      <c r="B2440" s="3"/>
      <c r="C2440" s="3"/>
      <c r="D2440" s="3"/>
      <c r="E2440" s="3"/>
      <c r="F2440" s="3"/>
      <c r="G2440" s="3"/>
      <c r="H2440" s="3"/>
      <c r="I2440" s="3"/>
      <c r="J2440" s="3"/>
      <c r="K2440" s="3"/>
      <c r="L2440" s="3"/>
      <c r="M2440" s="3"/>
      <c r="N2440" s="3"/>
      <c r="O2440" s="3"/>
      <c r="P2440" s="3"/>
      <c r="Q2440" s="3"/>
      <c r="R2440" s="3"/>
      <c r="S2440" s="3"/>
      <c r="T2440" s="3"/>
      <c r="U2440" s="3"/>
      <c r="V2440" s="3"/>
      <c r="W2440" s="3"/>
      <c r="X2440" s="3"/>
      <c r="Y2440" s="3"/>
      <c r="Z2440" s="3"/>
      <c r="AA2440" s="3"/>
      <c r="AB2440" s="3"/>
      <c r="AC2440" s="3"/>
      <c r="AD2440" s="3"/>
      <c r="AE2440" s="3"/>
      <c r="AF2440" s="3"/>
      <c r="AG2440" s="3"/>
      <c r="AH2440" s="3"/>
      <c r="AI2440" s="3"/>
      <c r="AJ2440" s="3"/>
      <c r="AK2440" s="3"/>
      <c r="AL2440" s="3"/>
      <c r="AM2440" s="3"/>
      <c r="AN2440" s="3"/>
      <c r="AO2440" s="3"/>
      <c r="AP2440" s="3"/>
      <c r="AQ2440" s="3"/>
      <c r="AR2440" s="3"/>
      <c r="AS2440" s="3"/>
      <c r="AT2440" s="3"/>
      <c r="AU2440" s="3"/>
      <c r="AV2440" s="3"/>
      <c r="AW2440" s="3"/>
      <c r="AX2440" s="3"/>
      <c r="AY2440" s="3"/>
      <c r="AZ2440" s="3"/>
      <c r="BA2440" s="3"/>
      <c r="BB2440" s="3"/>
      <c r="BC2440" s="3"/>
      <c r="BD2440" s="3"/>
    </row>
    <row r="2441" spans="1:56" hidden="1">
      <c r="A2441" s="3"/>
      <c r="B2441" s="3"/>
      <c r="C2441" s="3"/>
      <c r="D2441" s="3"/>
      <c r="E2441" s="3"/>
      <c r="F2441" s="3"/>
      <c r="G2441" s="3"/>
      <c r="H2441" s="3"/>
      <c r="I2441" s="3"/>
      <c r="J2441" s="3"/>
      <c r="K2441" s="3"/>
      <c r="L2441" s="3"/>
      <c r="M2441" s="3"/>
      <c r="N2441" s="3"/>
      <c r="O2441" s="3"/>
      <c r="P2441" s="3"/>
      <c r="Q2441" s="3"/>
      <c r="R2441" s="3"/>
      <c r="S2441" s="3"/>
      <c r="T2441" s="3"/>
      <c r="U2441" s="3"/>
      <c r="V2441" s="3"/>
      <c r="W2441" s="3"/>
      <c r="X2441" s="3"/>
      <c r="Y2441" s="3"/>
      <c r="Z2441" s="3"/>
      <c r="AA2441" s="3"/>
      <c r="AB2441" s="3"/>
      <c r="AC2441" s="3"/>
      <c r="AD2441" s="3"/>
      <c r="AE2441" s="3"/>
      <c r="AF2441" s="3"/>
      <c r="AG2441" s="3"/>
      <c r="AH2441" s="3"/>
      <c r="AI2441" s="3"/>
      <c r="AJ2441" s="3"/>
      <c r="AK2441" s="3"/>
      <c r="AL2441" s="3"/>
      <c r="AM2441" s="3"/>
      <c r="AN2441" s="3"/>
      <c r="AO2441" s="3"/>
      <c r="AP2441" s="3"/>
      <c r="AQ2441" s="3"/>
      <c r="AR2441" s="3"/>
      <c r="AS2441" s="3"/>
      <c r="AT2441" s="3"/>
      <c r="AU2441" s="3"/>
      <c r="AV2441" s="3"/>
      <c r="AW2441" s="3"/>
      <c r="AX2441" s="3"/>
      <c r="AY2441" s="3"/>
      <c r="AZ2441" s="3"/>
      <c r="BA2441" s="3"/>
      <c r="BB2441" s="3"/>
      <c r="BC2441" s="3"/>
      <c r="BD2441" s="3"/>
    </row>
    <row r="2442" spans="1:56" hidden="1">
      <c r="A2442" s="3"/>
      <c r="B2442" s="3"/>
      <c r="C2442" s="3"/>
      <c r="D2442" s="3"/>
      <c r="E2442" s="3"/>
      <c r="F2442" s="3"/>
      <c r="G2442" s="3"/>
      <c r="H2442" s="3"/>
      <c r="I2442" s="3"/>
      <c r="J2442" s="3"/>
      <c r="K2442" s="3"/>
      <c r="L2442" s="3"/>
      <c r="M2442" s="3"/>
      <c r="N2442" s="3"/>
      <c r="O2442" s="3"/>
      <c r="P2442" s="3"/>
      <c r="Q2442" s="3"/>
      <c r="R2442" s="3"/>
      <c r="S2442" s="3"/>
      <c r="T2442" s="3"/>
      <c r="U2442" s="3"/>
      <c r="V2442" s="3"/>
      <c r="W2442" s="3"/>
      <c r="X2442" s="3"/>
      <c r="Y2442" s="3"/>
      <c r="Z2442" s="3"/>
      <c r="AA2442" s="3"/>
      <c r="AB2442" s="3"/>
      <c r="AC2442" s="3"/>
      <c r="AD2442" s="3"/>
      <c r="AE2442" s="3"/>
      <c r="AF2442" s="3"/>
      <c r="AG2442" s="3"/>
      <c r="AH2442" s="3"/>
      <c r="AI2442" s="3"/>
      <c r="AJ2442" s="3"/>
      <c r="AK2442" s="3"/>
      <c r="AL2442" s="3"/>
      <c r="AM2442" s="3"/>
      <c r="AN2442" s="3"/>
      <c r="AO2442" s="3"/>
      <c r="AP2442" s="3"/>
      <c r="AQ2442" s="3"/>
      <c r="AR2442" s="3"/>
      <c r="AS2442" s="3"/>
      <c r="AT2442" s="3"/>
      <c r="AU2442" s="3"/>
      <c r="AV2442" s="3"/>
      <c r="AW2442" s="3"/>
      <c r="AX2442" s="3"/>
      <c r="AY2442" s="3"/>
      <c r="AZ2442" s="3"/>
      <c r="BA2442" s="3"/>
      <c r="BB2442" s="3"/>
      <c r="BC2442" s="3"/>
      <c r="BD2442" s="3"/>
    </row>
    <row r="2443" spans="1:56" hidden="1">
      <c r="A2443" s="3"/>
      <c r="B2443" s="3"/>
      <c r="C2443" s="3"/>
      <c r="D2443" s="3"/>
      <c r="E2443" s="3"/>
      <c r="F2443" s="3"/>
      <c r="G2443" s="3"/>
      <c r="H2443" s="3"/>
      <c r="I2443" s="3"/>
      <c r="J2443" s="3"/>
      <c r="K2443" s="3"/>
      <c r="L2443" s="3"/>
      <c r="M2443" s="3"/>
      <c r="N2443" s="3"/>
      <c r="O2443" s="3"/>
      <c r="P2443" s="3"/>
      <c r="Q2443" s="3"/>
      <c r="R2443" s="3"/>
      <c r="S2443" s="3"/>
      <c r="T2443" s="3"/>
      <c r="U2443" s="3"/>
      <c r="V2443" s="3"/>
      <c r="W2443" s="3"/>
      <c r="X2443" s="3"/>
      <c r="Y2443" s="3"/>
      <c r="Z2443" s="3"/>
      <c r="AA2443" s="3"/>
      <c r="AB2443" s="3"/>
      <c r="AC2443" s="3"/>
      <c r="AD2443" s="3"/>
      <c r="AE2443" s="3"/>
      <c r="AF2443" s="3"/>
      <c r="AG2443" s="3"/>
      <c r="AH2443" s="3"/>
      <c r="AI2443" s="3"/>
      <c r="AJ2443" s="3"/>
      <c r="AK2443" s="3"/>
      <c r="AL2443" s="3"/>
      <c r="AM2443" s="3"/>
      <c r="AN2443" s="3"/>
      <c r="AO2443" s="3"/>
      <c r="AP2443" s="3"/>
      <c r="AQ2443" s="3"/>
      <c r="AR2443" s="3"/>
      <c r="AS2443" s="3"/>
      <c r="AT2443" s="3"/>
      <c r="AU2443" s="3"/>
      <c r="AV2443" s="3"/>
      <c r="AW2443" s="3"/>
      <c r="AX2443" s="3"/>
      <c r="AY2443" s="3"/>
      <c r="AZ2443" s="3"/>
      <c r="BA2443" s="3"/>
      <c r="BB2443" s="3"/>
      <c r="BC2443" s="3"/>
      <c r="BD2443" s="3"/>
    </row>
    <row r="2444" spans="1:56" hidden="1">
      <c r="A2444" s="3"/>
      <c r="B2444" s="3"/>
      <c r="C2444" s="3"/>
      <c r="D2444" s="3"/>
      <c r="E2444" s="3"/>
      <c r="F2444" s="3"/>
      <c r="G2444" s="3"/>
      <c r="H2444" s="3"/>
      <c r="I2444" s="3"/>
      <c r="J2444" s="3"/>
      <c r="K2444" s="3"/>
      <c r="L2444" s="3"/>
      <c r="M2444" s="3"/>
      <c r="N2444" s="3"/>
      <c r="O2444" s="3"/>
      <c r="P2444" s="3"/>
      <c r="Q2444" s="3"/>
      <c r="R2444" s="3"/>
      <c r="S2444" s="3"/>
      <c r="T2444" s="3"/>
      <c r="U2444" s="3"/>
      <c r="V2444" s="3"/>
      <c r="W2444" s="3"/>
      <c r="X2444" s="3"/>
      <c r="Y2444" s="3"/>
      <c r="Z2444" s="3"/>
      <c r="AA2444" s="3"/>
      <c r="AB2444" s="3"/>
      <c r="AC2444" s="3"/>
      <c r="AD2444" s="3"/>
      <c r="AE2444" s="3"/>
      <c r="AF2444" s="3"/>
      <c r="AG2444" s="3"/>
      <c r="AH2444" s="3"/>
      <c r="AI2444" s="3"/>
      <c r="AJ2444" s="3"/>
      <c r="AK2444" s="3"/>
      <c r="AL2444" s="3"/>
      <c r="AM2444" s="3"/>
      <c r="AN2444" s="3"/>
      <c r="AO2444" s="3"/>
      <c r="AP2444" s="3"/>
      <c r="AQ2444" s="3"/>
      <c r="AR2444" s="3"/>
      <c r="AS2444" s="3"/>
      <c r="AT2444" s="3"/>
      <c r="AU2444" s="3"/>
      <c r="AV2444" s="3"/>
      <c r="AW2444" s="3"/>
      <c r="AX2444" s="3"/>
      <c r="AY2444" s="3"/>
      <c r="AZ2444" s="3"/>
      <c r="BA2444" s="3"/>
      <c r="BB2444" s="3"/>
      <c r="BC2444" s="3"/>
      <c r="BD2444" s="3"/>
    </row>
    <row r="2445" spans="1:56" hidden="1">
      <c r="A2445" s="3"/>
      <c r="B2445" s="3"/>
      <c r="C2445" s="3"/>
      <c r="D2445" s="3"/>
      <c r="E2445" s="3"/>
      <c r="F2445" s="3"/>
      <c r="G2445" s="3"/>
      <c r="H2445" s="3"/>
      <c r="I2445" s="3"/>
      <c r="J2445" s="3"/>
      <c r="K2445" s="3"/>
      <c r="L2445" s="3"/>
      <c r="M2445" s="3"/>
      <c r="N2445" s="3"/>
      <c r="O2445" s="3"/>
      <c r="P2445" s="3"/>
      <c r="Q2445" s="3"/>
      <c r="R2445" s="3"/>
      <c r="S2445" s="3"/>
      <c r="T2445" s="3"/>
      <c r="U2445" s="3"/>
      <c r="V2445" s="3"/>
      <c r="W2445" s="3"/>
      <c r="X2445" s="3"/>
      <c r="Y2445" s="3"/>
      <c r="Z2445" s="3"/>
      <c r="AA2445" s="3"/>
      <c r="AB2445" s="3"/>
      <c r="AC2445" s="3"/>
      <c r="AD2445" s="3"/>
      <c r="AE2445" s="3"/>
      <c r="AF2445" s="3"/>
      <c r="AG2445" s="3"/>
      <c r="AH2445" s="3"/>
      <c r="AI2445" s="3"/>
      <c r="AJ2445" s="3"/>
      <c r="AK2445" s="3"/>
      <c r="AL2445" s="3"/>
      <c r="AM2445" s="3"/>
      <c r="AN2445" s="3"/>
      <c r="AO2445" s="3"/>
      <c r="AP2445" s="3"/>
      <c r="AQ2445" s="3"/>
      <c r="AR2445" s="3"/>
      <c r="AS2445" s="3"/>
      <c r="AT2445" s="3"/>
      <c r="AU2445" s="3"/>
      <c r="AV2445" s="3"/>
      <c r="AW2445" s="3"/>
      <c r="AX2445" s="3"/>
      <c r="AY2445" s="3"/>
      <c r="AZ2445" s="3"/>
      <c r="BA2445" s="3"/>
      <c r="BB2445" s="3"/>
      <c r="BC2445" s="3"/>
      <c r="BD2445" s="3"/>
    </row>
    <row r="2446" spans="1:56" hidden="1">
      <c r="A2446" s="3"/>
      <c r="B2446" s="3"/>
      <c r="C2446" s="3"/>
      <c r="D2446" s="3"/>
      <c r="E2446" s="3"/>
      <c r="F2446" s="3"/>
      <c r="G2446" s="3"/>
      <c r="H2446" s="3"/>
      <c r="I2446" s="3"/>
      <c r="J2446" s="3"/>
      <c r="K2446" s="3"/>
      <c r="L2446" s="3"/>
      <c r="M2446" s="3"/>
      <c r="N2446" s="3"/>
      <c r="O2446" s="3"/>
      <c r="P2446" s="3"/>
      <c r="Q2446" s="3"/>
      <c r="R2446" s="3"/>
      <c r="S2446" s="3"/>
      <c r="T2446" s="3"/>
      <c r="U2446" s="3"/>
      <c r="V2446" s="3"/>
      <c r="W2446" s="3"/>
      <c r="X2446" s="3"/>
      <c r="Y2446" s="3"/>
      <c r="Z2446" s="3"/>
      <c r="AA2446" s="3"/>
      <c r="AB2446" s="3"/>
      <c r="AC2446" s="3"/>
      <c r="AD2446" s="3"/>
      <c r="AE2446" s="3"/>
      <c r="AF2446" s="3"/>
      <c r="AG2446" s="3"/>
      <c r="AH2446" s="3"/>
      <c r="AI2446" s="3"/>
      <c r="AJ2446" s="3"/>
      <c r="AK2446" s="3"/>
      <c r="AL2446" s="3"/>
      <c r="AM2446" s="3"/>
      <c r="AN2446" s="3"/>
      <c r="AO2446" s="3"/>
      <c r="AP2446" s="3"/>
      <c r="AQ2446" s="3"/>
      <c r="AR2446" s="3"/>
      <c r="AS2446" s="3"/>
      <c r="AT2446" s="3"/>
      <c r="AU2446" s="3"/>
      <c r="AV2446" s="3"/>
      <c r="AW2446" s="3"/>
      <c r="AX2446" s="3"/>
      <c r="AY2446" s="3"/>
      <c r="AZ2446" s="3"/>
      <c r="BA2446" s="3"/>
      <c r="BB2446" s="3"/>
      <c r="BC2446" s="3"/>
      <c r="BD2446" s="3"/>
    </row>
    <row r="2447" spans="1:56" hidden="1">
      <c r="A2447" s="3"/>
      <c r="B2447" s="3"/>
      <c r="C2447" s="3"/>
      <c r="D2447" s="3"/>
      <c r="E2447" s="3"/>
      <c r="F2447" s="3"/>
      <c r="G2447" s="3"/>
      <c r="H2447" s="3"/>
      <c r="I2447" s="3"/>
      <c r="J2447" s="3"/>
      <c r="K2447" s="3"/>
      <c r="L2447" s="3"/>
      <c r="M2447" s="3"/>
      <c r="N2447" s="3"/>
      <c r="O2447" s="3"/>
      <c r="P2447" s="3"/>
      <c r="Q2447" s="3"/>
      <c r="R2447" s="3"/>
      <c r="S2447" s="3"/>
      <c r="T2447" s="3"/>
      <c r="U2447" s="3"/>
      <c r="V2447" s="3"/>
      <c r="W2447" s="3"/>
      <c r="X2447" s="3"/>
      <c r="Y2447" s="3"/>
      <c r="Z2447" s="3"/>
      <c r="AA2447" s="3"/>
      <c r="AB2447" s="3"/>
      <c r="AC2447" s="3"/>
      <c r="AD2447" s="3"/>
      <c r="AE2447" s="3"/>
      <c r="AF2447" s="3"/>
      <c r="AG2447" s="3"/>
      <c r="AH2447" s="3"/>
      <c r="AI2447" s="3"/>
      <c r="AJ2447" s="3"/>
      <c r="AK2447" s="3"/>
      <c r="AL2447" s="3"/>
      <c r="AM2447" s="3"/>
      <c r="AN2447" s="3"/>
      <c r="AO2447" s="3"/>
      <c r="AP2447" s="3"/>
      <c r="AQ2447" s="3"/>
      <c r="AR2447" s="3"/>
      <c r="AS2447" s="3"/>
      <c r="AT2447" s="3"/>
      <c r="AU2447" s="3"/>
      <c r="AV2447" s="3"/>
      <c r="AW2447" s="3"/>
      <c r="AX2447" s="3"/>
      <c r="AY2447" s="3"/>
      <c r="AZ2447" s="3"/>
      <c r="BA2447" s="3"/>
      <c r="BB2447" s="3"/>
      <c r="BC2447" s="3"/>
      <c r="BD2447" s="3"/>
    </row>
    <row r="2448" spans="1:56" hidden="1">
      <c r="A2448" s="3"/>
      <c r="B2448" s="3"/>
      <c r="C2448" s="3"/>
      <c r="D2448" s="3"/>
      <c r="E2448" s="3"/>
      <c r="F2448" s="3"/>
      <c r="G2448" s="3"/>
      <c r="H2448" s="3"/>
      <c r="I2448" s="3"/>
      <c r="J2448" s="3"/>
      <c r="K2448" s="3"/>
      <c r="L2448" s="3"/>
      <c r="M2448" s="3"/>
      <c r="N2448" s="3"/>
      <c r="O2448" s="3"/>
      <c r="P2448" s="3"/>
      <c r="Q2448" s="3"/>
      <c r="R2448" s="3"/>
      <c r="S2448" s="3"/>
      <c r="T2448" s="3"/>
      <c r="U2448" s="3"/>
      <c r="V2448" s="3"/>
      <c r="W2448" s="3"/>
      <c r="X2448" s="3"/>
      <c r="Y2448" s="3"/>
      <c r="Z2448" s="3"/>
      <c r="AA2448" s="3"/>
      <c r="AB2448" s="3"/>
      <c r="AC2448" s="3"/>
      <c r="AD2448" s="3"/>
      <c r="AE2448" s="3"/>
      <c r="AF2448" s="3"/>
      <c r="AG2448" s="3"/>
      <c r="AH2448" s="3"/>
      <c r="AI2448" s="3"/>
      <c r="AJ2448" s="3"/>
      <c r="AK2448" s="3"/>
      <c r="AL2448" s="3"/>
      <c r="AM2448" s="3"/>
      <c r="AN2448" s="3"/>
      <c r="AO2448" s="3"/>
      <c r="AP2448" s="3"/>
      <c r="AQ2448" s="3"/>
      <c r="AR2448" s="3"/>
      <c r="AS2448" s="3"/>
      <c r="AT2448" s="3"/>
      <c r="AU2448" s="3"/>
      <c r="AV2448" s="3"/>
      <c r="AW2448" s="3"/>
      <c r="AX2448" s="3"/>
      <c r="AY2448" s="3"/>
      <c r="AZ2448" s="3"/>
      <c r="BA2448" s="3"/>
      <c r="BB2448" s="3"/>
      <c r="BC2448" s="3"/>
      <c r="BD2448" s="3"/>
    </row>
    <row r="2449" spans="1:56" hidden="1">
      <c r="A2449" s="3"/>
      <c r="B2449" s="3"/>
      <c r="C2449" s="3"/>
      <c r="D2449" s="3"/>
      <c r="E2449" s="3"/>
      <c r="F2449" s="3"/>
      <c r="G2449" s="3"/>
      <c r="H2449" s="3"/>
      <c r="I2449" s="3"/>
      <c r="J2449" s="3"/>
      <c r="K2449" s="3"/>
      <c r="L2449" s="3"/>
      <c r="M2449" s="3"/>
      <c r="N2449" s="3"/>
      <c r="O2449" s="3"/>
      <c r="P2449" s="3"/>
      <c r="Q2449" s="3"/>
      <c r="R2449" s="3"/>
      <c r="S2449" s="3"/>
      <c r="T2449" s="3"/>
      <c r="U2449" s="3"/>
      <c r="V2449" s="3"/>
      <c r="W2449" s="3"/>
      <c r="X2449" s="3"/>
      <c r="Y2449" s="3"/>
      <c r="Z2449" s="3"/>
      <c r="AA2449" s="3"/>
      <c r="AB2449" s="3"/>
      <c r="AC2449" s="3"/>
      <c r="AD2449" s="3"/>
      <c r="AE2449" s="3"/>
      <c r="AF2449" s="3"/>
      <c r="AG2449" s="3"/>
      <c r="AH2449" s="3"/>
      <c r="AI2449" s="3"/>
      <c r="AJ2449" s="3"/>
      <c r="AK2449" s="3"/>
      <c r="AL2449" s="3"/>
      <c r="AM2449" s="3"/>
      <c r="AN2449" s="3"/>
      <c r="AO2449" s="3"/>
      <c r="AP2449" s="3"/>
      <c r="AQ2449" s="3"/>
      <c r="AR2449" s="3"/>
      <c r="AS2449" s="3"/>
      <c r="AT2449" s="3"/>
      <c r="AU2449" s="3"/>
      <c r="AV2449" s="3"/>
      <c r="AW2449" s="3"/>
      <c r="AX2449" s="3"/>
      <c r="AY2449" s="3"/>
      <c r="AZ2449" s="3"/>
      <c r="BA2449" s="3"/>
      <c r="BB2449" s="3"/>
      <c r="BC2449" s="3"/>
      <c r="BD2449" s="3"/>
    </row>
    <row r="2450" spans="1:56" hidden="1">
      <c r="A2450" s="3"/>
      <c r="B2450" s="3"/>
      <c r="C2450" s="3"/>
      <c r="D2450" s="3"/>
      <c r="E2450" s="3"/>
      <c r="F2450" s="3"/>
      <c r="G2450" s="3"/>
      <c r="H2450" s="3"/>
      <c r="I2450" s="3"/>
      <c r="J2450" s="3"/>
      <c r="K2450" s="3"/>
      <c r="L2450" s="3"/>
      <c r="M2450" s="3"/>
      <c r="N2450" s="3"/>
      <c r="O2450" s="3"/>
      <c r="P2450" s="3"/>
      <c r="Q2450" s="3"/>
      <c r="R2450" s="3"/>
      <c r="S2450" s="3"/>
      <c r="T2450" s="3"/>
      <c r="U2450" s="3"/>
      <c r="V2450" s="3"/>
      <c r="W2450" s="3"/>
      <c r="X2450" s="3"/>
      <c r="Y2450" s="3"/>
      <c r="Z2450" s="3"/>
      <c r="AA2450" s="3"/>
      <c r="AB2450" s="3"/>
      <c r="AC2450" s="3"/>
      <c r="AD2450" s="3"/>
      <c r="AE2450" s="3"/>
      <c r="AF2450" s="3"/>
      <c r="AG2450" s="3"/>
      <c r="AH2450" s="3"/>
      <c r="AI2450" s="3"/>
      <c r="AJ2450" s="3"/>
      <c r="AK2450" s="3"/>
      <c r="AL2450" s="3"/>
      <c r="AM2450" s="3"/>
      <c r="AN2450" s="3"/>
      <c r="AO2450" s="3"/>
      <c r="AP2450" s="3"/>
      <c r="AQ2450" s="3"/>
      <c r="AR2450" s="3"/>
      <c r="AS2450" s="3"/>
      <c r="AT2450" s="3"/>
      <c r="AU2450" s="3"/>
      <c r="AV2450" s="3"/>
      <c r="AW2450" s="3"/>
      <c r="AX2450" s="3"/>
      <c r="AY2450" s="3"/>
      <c r="AZ2450" s="3"/>
      <c r="BA2450" s="3"/>
      <c r="BB2450" s="3"/>
      <c r="BC2450" s="3"/>
      <c r="BD2450" s="3"/>
    </row>
    <row r="2451" spans="1:56" hidden="1">
      <c r="A2451" s="3"/>
      <c r="B2451" s="3"/>
      <c r="C2451" s="3"/>
      <c r="D2451" s="3"/>
      <c r="E2451" s="3"/>
      <c r="F2451" s="3"/>
      <c r="G2451" s="3"/>
      <c r="H2451" s="3"/>
      <c r="I2451" s="3"/>
      <c r="J2451" s="3"/>
      <c r="K2451" s="3"/>
      <c r="L2451" s="3"/>
      <c r="M2451" s="3"/>
      <c r="N2451" s="3"/>
      <c r="O2451" s="3"/>
      <c r="P2451" s="3"/>
      <c r="Q2451" s="3"/>
      <c r="R2451" s="3"/>
      <c r="S2451" s="3"/>
      <c r="T2451" s="3"/>
      <c r="U2451" s="3"/>
      <c r="V2451" s="3"/>
      <c r="W2451" s="3"/>
      <c r="X2451" s="3"/>
      <c r="Y2451" s="3"/>
      <c r="Z2451" s="3"/>
      <c r="AA2451" s="3"/>
      <c r="AB2451" s="3"/>
      <c r="AC2451" s="3"/>
      <c r="AD2451" s="3"/>
      <c r="AE2451" s="3"/>
      <c r="AF2451" s="3"/>
      <c r="AG2451" s="3"/>
      <c r="AH2451" s="3"/>
      <c r="AI2451" s="3"/>
      <c r="AJ2451" s="3"/>
      <c r="AK2451" s="3"/>
      <c r="AL2451" s="3"/>
      <c r="AM2451" s="3"/>
      <c r="AN2451" s="3"/>
      <c r="AO2451" s="3"/>
      <c r="AP2451" s="3"/>
      <c r="AQ2451" s="3"/>
      <c r="AR2451" s="3"/>
      <c r="AS2451" s="3"/>
      <c r="AT2451" s="3"/>
      <c r="AU2451" s="3"/>
      <c r="AV2451" s="3"/>
      <c r="AW2451" s="3"/>
      <c r="AX2451" s="3"/>
      <c r="AY2451" s="3"/>
      <c r="AZ2451" s="3"/>
      <c r="BA2451" s="3"/>
      <c r="BB2451" s="3"/>
      <c r="BC2451" s="3"/>
      <c r="BD2451" s="3"/>
    </row>
    <row r="2452" spans="1:56" hidden="1">
      <c r="A2452" s="3"/>
      <c r="B2452" s="3"/>
      <c r="C2452" s="3"/>
      <c r="D2452" s="3"/>
      <c r="E2452" s="3"/>
      <c r="F2452" s="3"/>
      <c r="G2452" s="3"/>
      <c r="H2452" s="3"/>
      <c r="I2452" s="3"/>
      <c r="J2452" s="3"/>
      <c r="K2452" s="3"/>
      <c r="L2452" s="3"/>
      <c r="M2452" s="3"/>
      <c r="N2452" s="3"/>
      <c r="O2452" s="3"/>
      <c r="P2452" s="3"/>
      <c r="Q2452" s="3"/>
      <c r="R2452" s="3"/>
      <c r="S2452" s="3"/>
      <c r="T2452" s="3"/>
      <c r="U2452" s="3"/>
      <c r="V2452" s="3"/>
      <c r="W2452" s="3"/>
      <c r="X2452" s="3"/>
      <c r="Y2452" s="3"/>
      <c r="Z2452" s="3"/>
      <c r="AA2452" s="3"/>
      <c r="AB2452" s="3"/>
      <c r="AC2452" s="3"/>
      <c r="AD2452" s="3"/>
      <c r="AE2452" s="3"/>
      <c r="AF2452" s="3"/>
      <c r="AG2452" s="3"/>
      <c r="AH2452" s="3"/>
      <c r="AI2452" s="3"/>
      <c r="AJ2452" s="3"/>
      <c r="AK2452" s="3"/>
      <c r="AL2452" s="3"/>
      <c r="AM2452" s="3"/>
      <c r="AN2452" s="3"/>
      <c r="AO2452" s="3"/>
      <c r="AP2452" s="3"/>
      <c r="AQ2452" s="3"/>
      <c r="AR2452" s="3"/>
      <c r="AS2452" s="3"/>
      <c r="AT2452" s="3"/>
      <c r="AU2452" s="3"/>
      <c r="AV2452" s="3"/>
      <c r="AW2452" s="3"/>
      <c r="AX2452" s="3"/>
      <c r="AY2452" s="3"/>
      <c r="AZ2452" s="3"/>
      <c r="BA2452" s="3"/>
      <c r="BB2452" s="3"/>
      <c r="BC2452" s="3"/>
      <c r="BD2452" s="3"/>
    </row>
    <row r="2453" spans="1:56" hidden="1">
      <c r="A2453" s="3"/>
      <c r="B2453" s="3"/>
      <c r="C2453" s="3"/>
      <c r="D2453" s="3"/>
      <c r="E2453" s="3"/>
      <c r="F2453" s="3"/>
      <c r="G2453" s="3"/>
      <c r="H2453" s="3"/>
      <c r="I2453" s="3"/>
      <c r="J2453" s="3"/>
      <c r="K2453" s="3"/>
      <c r="L2453" s="3"/>
      <c r="M2453" s="3"/>
      <c r="N2453" s="3"/>
      <c r="O2453" s="3"/>
      <c r="P2453" s="3"/>
      <c r="Q2453" s="3"/>
      <c r="R2453" s="3"/>
      <c r="S2453" s="3"/>
      <c r="T2453" s="3"/>
      <c r="U2453" s="3"/>
      <c r="V2453" s="3"/>
      <c r="W2453" s="3"/>
      <c r="X2453" s="3"/>
      <c r="Y2453" s="3"/>
      <c r="Z2453" s="3"/>
      <c r="AA2453" s="3"/>
      <c r="AB2453" s="3"/>
      <c r="AC2453" s="3"/>
      <c r="AD2453" s="3"/>
      <c r="AE2453" s="3"/>
      <c r="AF2453" s="3"/>
      <c r="AG2453" s="3"/>
      <c r="AH2453" s="3"/>
      <c r="AI2453" s="3"/>
      <c r="AJ2453" s="3"/>
      <c r="AK2453" s="3"/>
      <c r="AL2453" s="3"/>
      <c r="AM2453" s="3"/>
      <c r="AN2453" s="3"/>
      <c r="AO2453" s="3"/>
      <c r="AP2453" s="3"/>
      <c r="AQ2453" s="3"/>
      <c r="AR2453" s="3"/>
      <c r="AS2453" s="3"/>
      <c r="AT2453" s="3"/>
      <c r="AU2453" s="3"/>
      <c r="AV2453" s="3"/>
      <c r="AW2453" s="3"/>
      <c r="AX2453" s="3"/>
      <c r="AY2453" s="3"/>
      <c r="AZ2453" s="3"/>
      <c r="BA2453" s="3"/>
      <c r="BB2453" s="3"/>
      <c r="BC2453" s="3"/>
      <c r="BD2453" s="3"/>
    </row>
    <row r="2454" spans="1:56" hidden="1">
      <c r="A2454" s="3"/>
      <c r="B2454" s="3"/>
      <c r="C2454" s="3"/>
      <c r="D2454" s="3"/>
      <c r="E2454" s="3"/>
      <c r="F2454" s="3"/>
      <c r="G2454" s="3"/>
      <c r="H2454" s="3"/>
      <c r="I2454" s="3"/>
      <c r="J2454" s="3"/>
      <c r="K2454" s="3"/>
      <c r="L2454" s="3"/>
      <c r="M2454" s="3"/>
      <c r="N2454" s="3"/>
      <c r="O2454" s="3"/>
      <c r="P2454" s="3"/>
      <c r="Q2454" s="3"/>
      <c r="R2454" s="3"/>
      <c r="S2454" s="3"/>
      <c r="T2454" s="3"/>
      <c r="U2454" s="3"/>
      <c r="V2454" s="3"/>
      <c r="W2454" s="3"/>
      <c r="X2454" s="3"/>
      <c r="Y2454" s="3"/>
      <c r="Z2454" s="3"/>
      <c r="AA2454" s="3"/>
      <c r="AB2454" s="3"/>
      <c r="AC2454" s="3"/>
      <c r="AD2454" s="3"/>
      <c r="AE2454" s="3"/>
      <c r="AF2454" s="3"/>
      <c r="AG2454" s="3"/>
      <c r="AH2454" s="3"/>
      <c r="AI2454" s="3"/>
      <c r="AJ2454" s="3"/>
      <c r="AK2454" s="3"/>
      <c r="AL2454" s="3"/>
      <c r="AM2454" s="3"/>
      <c r="AN2454" s="3"/>
      <c r="AO2454" s="3"/>
      <c r="AP2454" s="3"/>
      <c r="AQ2454" s="3"/>
      <c r="AR2454" s="3"/>
      <c r="AS2454" s="3"/>
      <c r="AT2454" s="3"/>
      <c r="AU2454" s="3"/>
      <c r="AV2454" s="3"/>
      <c r="AW2454" s="3"/>
      <c r="AX2454" s="3"/>
      <c r="AY2454" s="3"/>
      <c r="AZ2454" s="3"/>
      <c r="BA2454" s="3"/>
      <c r="BB2454" s="3"/>
      <c r="BC2454" s="3"/>
      <c r="BD2454" s="3"/>
    </row>
    <row r="2455" spans="1:56" hidden="1">
      <c r="A2455" s="3"/>
      <c r="B2455" s="3"/>
      <c r="C2455" s="3"/>
      <c r="D2455" s="3"/>
      <c r="E2455" s="3"/>
      <c r="F2455" s="3"/>
      <c r="G2455" s="3"/>
      <c r="H2455" s="3"/>
      <c r="I2455" s="3"/>
      <c r="J2455" s="3"/>
      <c r="K2455" s="3"/>
      <c r="L2455" s="3"/>
      <c r="M2455" s="3"/>
      <c r="N2455" s="3"/>
      <c r="O2455" s="3"/>
      <c r="P2455" s="3"/>
      <c r="Q2455" s="3"/>
      <c r="R2455" s="3"/>
      <c r="S2455" s="3"/>
      <c r="T2455" s="3"/>
      <c r="U2455" s="3"/>
      <c r="V2455" s="3"/>
      <c r="W2455" s="3"/>
      <c r="X2455" s="3"/>
      <c r="Y2455" s="3"/>
      <c r="Z2455" s="3"/>
      <c r="AA2455" s="3"/>
      <c r="AB2455" s="3"/>
      <c r="AC2455" s="3"/>
      <c r="AD2455" s="3"/>
      <c r="AE2455" s="3"/>
      <c r="AF2455" s="3"/>
      <c r="AG2455" s="3"/>
      <c r="AH2455" s="3"/>
      <c r="AI2455" s="3"/>
      <c r="AJ2455" s="3"/>
      <c r="AK2455" s="3"/>
      <c r="AL2455" s="3"/>
      <c r="AM2455" s="3"/>
      <c r="AN2455" s="3"/>
      <c r="AO2455" s="3"/>
      <c r="AP2455" s="3"/>
      <c r="AQ2455" s="3"/>
      <c r="AR2455" s="3"/>
      <c r="AS2455" s="3"/>
      <c r="AT2455" s="3"/>
      <c r="AU2455" s="3"/>
      <c r="AV2455" s="3"/>
      <c r="AW2455" s="3"/>
      <c r="AX2455" s="3"/>
      <c r="AY2455" s="3"/>
      <c r="AZ2455" s="3"/>
      <c r="BA2455" s="3"/>
      <c r="BB2455" s="3"/>
      <c r="BC2455" s="3"/>
      <c r="BD2455" s="3"/>
    </row>
    <row r="2456" spans="1:56" hidden="1">
      <c r="A2456" s="3"/>
      <c r="B2456" s="3"/>
      <c r="C2456" s="3"/>
      <c r="D2456" s="3"/>
      <c r="E2456" s="3"/>
      <c r="F2456" s="3"/>
      <c r="G2456" s="3"/>
      <c r="H2456" s="3"/>
      <c r="I2456" s="3"/>
      <c r="J2456" s="3"/>
      <c r="K2456" s="3"/>
      <c r="L2456" s="3"/>
      <c r="M2456" s="3"/>
      <c r="N2456" s="3"/>
      <c r="O2456" s="3"/>
      <c r="P2456" s="3"/>
      <c r="Q2456" s="3"/>
      <c r="R2456" s="3"/>
      <c r="S2456" s="3"/>
      <c r="T2456" s="3"/>
      <c r="U2456" s="3"/>
      <c r="V2456" s="3"/>
      <c r="W2456" s="3"/>
      <c r="X2456" s="3"/>
      <c r="Y2456" s="3"/>
      <c r="Z2456" s="3"/>
      <c r="AA2456" s="3"/>
      <c r="AB2456" s="3"/>
      <c r="AC2456" s="3"/>
      <c r="AD2456" s="3"/>
      <c r="AE2456" s="3"/>
      <c r="AF2456" s="3"/>
      <c r="AG2456" s="3"/>
      <c r="AH2456" s="3"/>
      <c r="AI2456" s="3"/>
      <c r="AJ2456" s="3"/>
      <c r="AK2456" s="3"/>
      <c r="AL2456" s="3"/>
      <c r="AM2456" s="3"/>
      <c r="AN2456" s="3"/>
      <c r="AO2456" s="3"/>
      <c r="AP2456" s="3"/>
      <c r="AQ2456" s="3"/>
      <c r="AR2456" s="3"/>
      <c r="AS2456" s="3"/>
      <c r="AT2456" s="3"/>
      <c r="AU2456" s="3"/>
      <c r="AV2456" s="3"/>
      <c r="AW2456" s="3"/>
      <c r="AX2456" s="3"/>
      <c r="AY2456" s="3"/>
      <c r="AZ2456" s="3"/>
      <c r="BA2456" s="3"/>
      <c r="BB2456" s="3"/>
      <c r="BC2456" s="3"/>
      <c r="BD2456" s="3"/>
    </row>
    <row r="2457" spans="1:56" hidden="1">
      <c r="A2457" s="3"/>
      <c r="B2457" s="3"/>
      <c r="C2457" s="3"/>
      <c r="D2457" s="3"/>
      <c r="E2457" s="3"/>
      <c r="F2457" s="3"/>
      <c r="G2457" s="3"/>
      <c r="H2457" s="3"/>
      <c r="I2457" s="3"/>
      <c r="J2457" s="3"/>
      <c r="K2457" s="3"/>
      <c r="L2457" s="3"/>
      <c r="M2457" s="3"/>
      <c r="N2457" s="3"/>
      <c r="O2457" s="3"/>
      <c r="P2457" s="3"/>
      <c r="Q2457" s="3"/>
      <c r="R2457" s="3"/>
      <c r="S2457" s="3"/>
      <c r="T2457" s="3"/>
      <c r="U2457" s="3"/>
      <c r="V2457" s="3"/>
      <c r="W2457" s="3"/>
      <c r="X2457" s="3"/>
      <c r="Y2457" s="3"/>
      <c r="Z2457" s="3"/>
      <c r="AA2457" s="3"/>
      <c r="AB2457" s="3"/>
      <c r="AC2457" s="3"/>
      <c r="AD2457" s="3"/>
      <c r="AE2457" s="3"/>
      <c r="AF2457" s="3"/>
      <c r="AG2457" s="3"/>
      <c r="AH2457" s="3"/>
      <c r="AI2457" s="3"/>
      <c r="AJ2457" s="3"/>
      <c r="AK2457" s="3"/>
      <c r="AL2457" s="3"/>
      <c r="AM2457" s="3"/>
      <c r="AN2457" s="3"/>
      <c r="AO2457" s="3"/>
      <c r="AP2457" s="3"/>
      <c r="AQ2457" s="3"/>
      <c r="AR2457" s="3"/>
      <c r="AS2457" s="3"/>
      <c r="AT2457" s="3"/>
      <c r="AU2457" s="3"/>
      <c r="AV2457" s="3"/>
      <c r="AW2457" s="3"/>
      <c r="AX2457" s="3"/>
      <c r="AY2457" s="3"/>
      <c r="AZ2457" s="3"/>
      <c r="BA2457" s="3"/>
      <c r="BB2457" s="3"/>
      <c r="BC2457" s="3"/>
      <c r="BD2457" s="3"/>
    </row>
    <row r="2458" spans="1:56" hidden="1">
      <c r="A2458" s="3"/>
      <c r="B2458" s="3"/>
      <c r="C2458" s="3"/>
      <c r="D2458" s="3"/>
      <c r="E2458" s="3"/>
      <c r="F2458" s="3"/>
      <c r="G2458" s="3"/>
      <c r="H2458" s="3"/>
      <c r="I2458" s="3"/>
      <c r="J2458" s="3"/>
      <c r="K2458" s="3"/>
      <c r="L2458" s="3"/>
      <c r="M2458" s="3"/>
      <c r="N2458" s="3"/>
      <c r="O2458" s="3"/>
      <c r="P2458" s="3"/>
      <c r="Q2458" s="3"/>
      <c r="R2458" s="3"/>
      <c r="S2458" s="3"/>
      <c r="T2458" s="3"/>
      <c r="U2458" s="3"/>
      <c r="V2458" s="3"/>
      <c r="W2458" s="3"/>
      <c r="X2458" s="3"/>
      <c r="Y2458" s="3"/>
      <c r="Z2458" s="3"/>
      <c r="AA2458" s="3"/>
      <c r="AB2458" s="3"/>
      <c r="AC2458" s="3"/>
      <c r="AD2458" s="3"/>
      <c r="AE2458" s="3"/>
      <c r="AF2458" s="3"/>
      <c r="AG2458" s="3"/>
      <c r="AH2458" s="3"/>
      <c r="AI2458" s="3"/>
      <c r="AJ2458" s="3"/>
      <c r="AK2458" s="3"/>
      <c r="AL2458" s="3"/>
      <c r="AM2458" s="3"/>
      <c r="AN2458" s="3"/>
      <c r="AO2458" s="3"/>
      <c r="AP2458" s="3"/>
      <c r="AQ2458" s="3"/>
      <c r="AR2458" s="3"/>
      <c r="AS2458" s="3"/>
      <c r="AT2458" s="3"/>
      <c r="AU2458" s="3"/>
      <c r="AV2458" s="3"/>
      <c r="AW2458" s="3"/>
      <c r="AX2458" s="3"/>
      <c r="AY2458" s="3"/>
      <c r="AZ2458" s="3"/>
      <c r="BA2458" s="3"/>
      <c r="BB2458" s="3"/>
      <c r="BC2458" s="3"/>
      <c r="BD2458" s="3"/>
    </row>
    <row r="2459" spans="1:56" hidden="1">
      <c r="A2459" s="3"/>
      <c r="B2459" s="3"/>
      <c r="C2459" s="3"/>
      <c r="D2459" s="3"/>
      <c r="E2459" s="3"/>
      <c r="F2459" s="3"/>
      <c r="G2459" s="3"/>
      <c r="H2459" s="3"/>
      <c r="I2459" s="3"/>
      <c r="J2459" s="3"/>
      <c r="K2459" s="3"/>
      <c r="L2459" s="3"/>
      <c r="M2459" s="3"/>
      <c r="N2459" s="3"/>
      <c r="O2459" s="3"/>
      <c r="P2459" s="3"/>
      <c r="Q2459" s="3"/>
      <c r="R2459" s="3"/>
      <c r="S2459" s="3"/>
      <c r="T2459" s="3"/>
      <c r="U2459" s="3"/>
      <c r="V2459" s="3"/>
      <c r="W2459" s="3"/>
      <c r="X2459" s="3"/>
      <c r="Y2459" s="3"/>
      <c r="Z2459" s="3"/>
      <c r="AA2459" s="3"/>
      <c r="AB2459" s="3"/>
      <c r="AC2459" s="3"/>
      <c r="AD2459" s="3"/>
      <c r="AE2459" s="3"/>
      <c r="AF2459" s="3"/>
      <c r="AG2459" s="3"/>
      <c r="AH2459" s="3"/>
      <c r="AI2459" s="3"/>
      <c r="AJ2459" s="3"/>
      <c r="AK2459" s="3"/>
      <c r="AL2459" s="3"/>
      <c r="AM2459" s="3"/>
      <c r="AN2459" s="3"/>
      <c r="AO2459" s="3"/>
      <c r="AP2459" s="3"/>
      <c r="AQ2459" s="3"/>
      <c r="AR2459" s="3"/>
      <c r="AS2459" s="3"/>
      <c r="AT2459" s="3"/>
      <c r="AU2459" s="3"/>
      <c r="AV2459" s="3"/>
      <c r="AW2459" s="3"/>
      <c r="AX2459" s="3"/>
      <c r="AY2459" s="3"/>
      <c r="AZ2459" s="3"/>
      <c r="BA2459" s="3"/>
      <c r="BB2459" s="3"/>
      <c r="BC2459" s="3"/>
      <c r="BD2459" s="3"/>
    </row>
    <row r="2460" spans="1:56" hidden="1">
      <c r="A2460" s="3"/>
      <c r="B2460" s="3"/>
      <c r="C2460" s="3"/>
      <c r="D2460" s="3"/>
      <c r="E2460" s="3"/>
      <c r="F2460" s="3"/>
      <c r="G2460" s="3"/>
      <c r="H2460" s="3"/>
      <c r="I2460" s="3"/>
      <c r="J2460" s="3"/>
      <c r="K2460" s="3"/>
      <c r="L2460" s="3"/>
      <c r="M2460" s="3"/>
      <c r="N2460" s="3"/>
      <c r="O2460" s="3"/>
      <c r="P2460" s="3"/>
      <c r="Q2460" s="3"/>
      <c r="R2460" s="3"/>
      <c r="S2460" s="3"/>
      <c r="T2460" s="3"/>
      <c r="U2460" s="3"/>
      <c r="V2460" s="3"/>
      <c r="W2460" s="3"/>
      <c r="X2460" s="3"/>
      <c r="Y2460" s="3"/>
      <c r="Z2460" s="3"/>
      <c r="AA2460" s="3"/>
      <c r="AB2460" s="3"/>
      <c r="AC2460" s="3"/>
      <c r="AD2460" s="3"/>
      <c r="AE2460" s="3"/>
      <c r="AF2460" s="3"/>
      <c r="AG2460" s="3"/>
      <c r="AH2460" s="3"/>
      <c r="AI2460" s="3"/>
      <c r="AJ2460" s="3"/>
      <c r="AK2460" s="3"/>
      <c r="AL2460" s="3"/>
      <c r="AM2460" s="3"/>
      <c r="AN2460" s="3"/>
      <c r="AO2460" s="3"/>
      <c r="AP2460" s="3"/>
      <c r="AQ2460" s="3"/>
      <c r="AR2460" s="3"/>
      <c r="AS2460" s="3"/>
      <c r="AT2460" s="3"/>
      <c r="AU2460" s="3"/>
      <c r="AV2460" s="3"/>
      <c r="AW2460" s="3"/>
      <c r="AX2460" s="3"/>
      <c r="AY2460" s="3"/>
      <c r="AZ2460" s="3"/>
      <c r="BA2460" s="3"/>
      <c r="BB2460" s="3"/>
      <c r="BC2460" s="3"/>
      <c r="BD2460" s="3"/>
    </row>
    <row r="2461" spans="1:56" hidden="1">
      <c r="A2461" s="3"/>
      <c r="B2461" s="3"/>
      <c r="C2461" s="3"/>
      <c r="D2461" s="3"/>
      <c r="E2461" s="3"/>
      <c r="F2461" s="3"/>
      <c r="G2461" s="3"/>
      <c r="H2461" s="3"/>
      <c r="I2461" s="3"/>
      <c r="J2461" s="3"/>
      <c r="K2461" s="3"/>
      <c r="L2461" s="3"/>
      <c r="M2461" s="3"/>
      <c r="N2461" s="3"/>
      <c r="O2461" s="3"/>
      <c r="P2461" s="3"/>
      <c r="Q2461" s="3"/>
      <c r="R2461" s="3"/>
      <c r="S2461" s="3"/>
      <c r="T2461" s="3"/>
      <c r="U2461" s="3"/>
      <c r="V2461" s="3"/>
      <c r="W2461" s="3"/>
      <c r="X2461" s="3"/>
      <c r="Y2461" s="3"/>
      <c r="Z2461" s="3"/>
      <c r="AA2461" s="3"/>
      <c r="AB2461" s="3"/>
      <c r="AC2461" s="3"/>
      <c r="AD2461" s="3"/>
      <c r="AE2461" s="3"/>
      <c r="AF2461" s="3"/>
      <c r="AG2461" s="3"/>
      <c r="AH2461" s="3"/>
      <c r="AI2461" s="3"/>
      <c r="AJ2461" s="3"/>
      <c r="AK2461" s="3"/>
      <c r="AL2461" s="3"/>
      <c r="AM2461" s="3"/>
      <c r="AN2461" s="3"/>
      <c r="AO2461" s="3"/>
      <c r="AP2461" s="3"/>
      <c r="AQ2461" s="3"/>
      <c r="AR2461" s="3"/>
      <c r="AS2461" s="3"/>
      <c r="AT2461" s="3"/>
      <c r="AU2461" s="3"/>
      <c r="AV2461" s="3"/>
      <c r="AW2461" s="3"/>
      <c r="AX2461" s="3"/>
      <c r="AY2461" s="3"/>
      <c r="AZ2461" s="3"/>
      <c r="BA2461" s="3"/>
      <c r="BB2461" s="3"/>
      <c r="BC2461" s="3"/>
      <c r="BD2461" s="3"/>
    </row>
    <row r="2462" spans="1:56" hidden="1">
      <c r="A2462" s="3"/>
      <c r="B2462" s="3"/>
      <c r="C2462" s="3"/>
      <c r="D2462" s="3"/>
      <c r="E2462" s="3"/>
      <c r="F2462" s="3"/>
      <c r="G2462" s="3"/>
      <c r="H2462" s="3"/>
      <c r="I2462" s="3"/>
      <c r="J2462" s="3"/>
      <c r="K2462" s="3"/>
      <c r="L2462" s="3"/>
      <c r="M2462" s="3"/>
      <c r="N2462" s="3"/>
      <c r="O2462" s="3"/>
      <c r="P2462" s="3"/>
      <c r="Q2462" s="3"/>
      <c r="R2462" s="3"/>
      <c r="S2462" s="3"/>
      <c r="T2462" s="3"/>
      <c r="U2462" s="3"/>
      <c r="V2462" s="3"/>
      <c r="W2462" s="3"/>
      <c r="X2462" s="3"/>
      <c r="Y2462" s="3"/>
      <c r="Z2462" s="3"/>
      <c r="AA2462" s="3"/>
      <c r="AB2462" s="3"/>
      <c r="AC2462" s="3"/>
      <c r="AD2462" s="3"/>
      <c r="AE2462" s="3"/>
      <c r="AF2462" s="3"/>
      <c r="AG2462" s="3"/>
      <c r="AH2462" s="3"/>
      <c r="AI2462" s="3"/>
      <c r="AJ2462" s="3"/>
      <c r="AK2462" s="3"/>
      <c r="AL2462" s="3"/>
      <c r="AM2462" s="3"/>
      <c r="AN2462" s="3"/>
      <c r="AO2462" s="3"/>
      <c r="AP2462" s="3"/>
      <c r="AQ2462" s="3"/>
      <c r="AR2462" s="3"/>
      <c r="AS2462" s="3"/>
      <c r="AT2462" s="3"/>
      <c r="AU2462" s="3"/>
      <c r="AV2462" s="3"/>
      <c r="AW2462" s="3"/>
      <c r="AX2462" s="3"/>
      <c r="AY2462" s="3"/>
      <c r="AZ2462" s="3"/>
      <c r="BA2462" s="3"/>
      <c r="BB2462" s="3"/>
      <c r="BC2462" s="3"/>
      <c r="BD2462" s="3"/>
    </row>
    <row r="2463" spans="1:56" hidden="1">
      <c r="A2463" s="3"/>
      <c r="B2463" s="3"/>
      <c r="C2463" s="3"/>
      <c r="D2463" s="3"/>
      <c r="E2463" s="3"/>
      <c r="F2463" s="3"/>
      <c r="G2463" s="3"/>
      <c r="H2463" s="3"/>
      <c r="I2463" s="3"/>
      <c r="J2463" s="3"/>
      <c r="K2463" s="3"/>
      <c r="L2463" s="3"/>
      <c r="M2463" s="3"/>
      <c r="N2463" s="3"/>
      <c r="O2463" s="3"/>
      <c r="P2463" s="3"/>
      <c r="Q2463" s="3"/>
      <c r="R2463" s="3"/>
      <c r="S2463" s="3"/>
      <c r="T2463" s="3"/>
      <c r="U2463" s="3"/>
      <c r="V2463" s="3"/>
      <c r="W2463" s="3"/>
      <c r="X2463" s="3"/>
      <c r="Y2463" s="3"/>
      <c r="Z2463" s="3"/>
      <c r="AA2463" s="3"/>
      <c r="AB2463" s="3"/>
      <c r="AC2463" s="3"/>
      <c r="AD2463" s="3"/>
      <c r="AE2463" s="3"/>
      <c r="AF2463" s="3"/>
      <c r="AG2463" s="3"/>
      <c r="AH2463" s="3"/>
      <c r="AI2463" s="3"/>
      <c r="AJ2463" s="3"/>
      <c r="AK2463" s="3"/>
      <c r="AL2463" s="3"/>
      <c r="AM2463" s="3"/>
      <c r="AN2463" s="3"/>
      <c r="AO2463" s="3"/>
      <c r="AP2463" s="3"/>
      <c r="AQ2463" s="3"/>
      <c r="AR2463" s="3"/>
      <c r="AS2463" s="3"/>
      <c r="AT2463" s="3"/>
      <c r="AU2463" s="3"/>
      <c r="AV2463" s="3"/>
      <c r="AW2463" s="3"/>
      <c r="AX2463" s="3"/>
      <c r="AY2463" s="3"/>
      <c r="AZ2463" s="3"/>
      <c r="BA2463" s="3"/>
      <c r="BB2463" s="3"/>
      <c r="BC2463" s="3"/>
      <c r="BD2463" s="3"/>
    </row>
    <row r="2464" spans="1:56" hidden="1">
      <c r="A2464" s="3"/>
      <c r="B2464" s="3"/>
      <c r="C2464" s="3"/>
      <c r="D2464" s="3"/>
      <c r="E2464" s="3"/>
      <c r="F2464" s="3"/>
      <c r="G2464" s="3"/>
      <c r="H2464" s="3"/>
      <c r="I2464" s="3"/>
      <c r="J2464" s="3"/>
      <c r="K2464" s="3"/>
      <c r="L2464" s="3"/>
      <c r="M2464" s="3"/>
      <c r="N2464" s="3"/>
      <c r="O2464" s="3"/>
      <c r="P2464" s="3"/>
      <c r="Q2464" s="3"/>
      <c r="R2464" s="3"/>
      <c r="S2464" s="3"/>
      <c r="T2464" s="3"/>
      <c r="U2464" s="3"/>
      <c r="V2464" s="3"/>
      <c r="W2464" s="3"/>
      <c r="X2464" s="3"/>
      <c r="Y2464" s="3"/>
      <c r="Z2464" s="3"/>
      <c r="AA2464" s="3"/>
      <c r="AB2464" s="3"/>
      <c r="AC2464" s="3"/>
      <c r="AD2464" s="3"/>
      <c r="AE2464" s="3"/>
      <c r="AF2464" s="3"/>
      <c r="AG2464" s="3"/>
      <c r="AH2464" s="3"/>
      <c r="AI2464" s="3"/>
      <c r="AJ2464" s="3"/>
      <c r="AK2464" s="3"/>
      <c r="AL2464" s="3"/>
      <c r="AM2464" s="3"/>
      <c r="AN2464" s="3"/>
      <c r="AO2464" s="3"/>
      <c r="AP2464" s="3"/>
      <c r="AQ2464" s="3"/>
      <c r="AR2464" s="3"/>
      <c r="AS2464" s="3"/>
      <c r="AT2464" s="3"/>
      <c r="AU2464" s="3"/>
      <c r="AV2464" s="3"/>
      <c r="AW2464" s="3"/>
      <c r="AX2464" s="3"/>
      <c r="AY2464" s="3"/>
      <c r="AZ2464" s="3"/>
      <c r="BA2464" s="3"/>
      <c r="BB2464" s="3"/>
      <c r="BC2464" s="3"/>
      <c r="BD2464" s="3"/>
    </row>
    <row r="2465" spans="1:56" hidden="1">
      <c r="A2465" s="3"/>
      <c r="B2465" s="3"/>
      <c r="C2465" s="3"/>
      <c r="D2465" s="3"/>
      <c r="E2465" s="3"/>
      <c r="F2465" s="3"/>
      <c r="G2465" s="3"/>
      <c r="H2465" s="3"/>
      <c r="I2465" s="3"/>
      <c r="J2465" s="3"/>
      <c r="K2465" s="3"/>
      <c r="L2465" s="3"/>
      <c r="M2465" s="3"/>
      <c r="N2465" s="3"/>
      <c r="O2465" s="3"/>
      <c r="P2465" s="3"/>
      <c r="Q2465" s="3"/>
      <c r="R2465" s="3"/>
      <c r="S2465" s="3"/>
      <c r="T2465" s="3"/>
      <c r="U2465" s="3"/>
      <c r="V2465" s="3"/>
      <c r="W2465" s="3"/>
      <c r="X2465" s="3"/>
      <c r="Y2465" s="3"/>
      <c r="Z2465" s="3"/>
      <c r="AA2465" s="3"/>
      <c r="AB2465" s="3"/>
      <c r="AC2465" s="3"/>
      <c r="AD2465" s="3"/>
      <c r="AE2465" s="3"/>
      <c r="AF2465" s="3"/>
      <c r="AG2465" s="3"/>
      <c r="AH2465" s="3"/>
      <c r="AI2465" s="3"/>
      <c r="AJ2465" s="3"/>
      <c r="AK2465" s="3"/>
      <c r="AL2465" s="3"/>
      <c r="AM2465" s="3"/>
      <c r="AN2465" s="3"/>
      <c r="AO2465" s="3"/>
      <c r="AP2465" s="3"/>
      <c r="AQ2465" s="3"/>
      <c r="AR2465" s="3"/>
      <c r="AS2465" s="3"/>
      <c r="AT2465" s="3"/>
      <c r="AU2465" s="3"/>
      <c r="AV2465" s="3"/>
      <c r="AW2465" s="3"/>
      <c r="AX2465" s="3"/>
      <c r="AY2465" s="3"/>
      <c r="AZ2465" s="3"/>
      <c r="BA2465" s="3"/>
      <c r="BB2465" s="3"/>
      <c r="BC2465" s="3"/>
      <c r="BD2465" s="3"/>
    </row>
    <row r="2466" spans="1:56" hidden="1">
      <c r="A2466" s="3"/>
      <c r="B2466" s="3"/>
      <c r="C2466" s="3"/>
      <c r="D2466" s="3"/>
      <c r="E2466" s="3"/>
      <c r="F2466" s="3"/>
      <c r="G2466" s="3"/>
      <c r="H2466" s="3"/>
      <c r="I2466" s="3"/>
      <c r="J2466" s="3"/>
      <c r="K2466" s="3"/>
      <c r="L2466" s="3"/>
      <c r="M2466" s="3"/>
      <c r="N2466" s="3"/>
      <c r="O2466" s="3"/>
      <c r="P2466" s="3"/>
      <c r="Q2466" s="3"/>
      <c r="R2466" s="3"/>
      <c r="S2466" s="3"/>
      <c r="T2466" s="3"/>
      <c r="U2466" s="3"/>
      <c r="V2466" s="3"/>
      <c r="W2466" s="3"/>
      <c r="X2466" s="3"/>
      <c r="Y2466" s="3"/>
      <c r="Z2466" s="3"/>
      <c r="AA2466" s="3"/>
      <c r="AB2466" s="3"/>
      <c r="AC2466" s="3"/>
      <c r="AD2466" s="3"/>
      <c r="AE2466" s="3"/>
      <c r="AF2466" s="3"/>
      <c r="AG2466" s="3"/>
      <c r="AH2466" s="3"/>
      <c r="AI2466" s="3"/>
      <c r="AJ2466" s="3"/>
      <c r="AK2466" s="3"/>
      <c r="AL2466" s="3"/>
      <c r="AM2466" s="3"/>
      <c r="AN2466" s="3"/>
      <c r="AO2466" s="3"/>
      <c r="AP2466" s="3"/>
      <c r="AQ2466" s="3"/>
      <c r="AR2466" s="3"/>
      <c r="AS2466" s="3"/>
      <c r="AT2466" s="3"/>
      <c r="AU2466" s="3"/>
      <c r="AV2466" s="3"/>
      <c r="AW2466" s="3"/>
      <c r="AX2466" s="3"/>
      <c r="AY2466" s="3"/>
      <c r="AZ2466" s="3"/>
      <c r="BA2466" s="3"/>
      <c r="BB2466" s="3"/>
      <c r="BC2466" s="3"/>
      <c r="BD2466" s="3"/>
    </row>
    <row r="2467" spans="1:56" hidden="1">
      <c r="A2467" s="3"/>
      <c r="B2467" s="3"/>
      <c r="C2467" s="3"/>
      <c r="D2467" s="3"/>
      <c r="E2467" s="3"/>
      <c r="F2467" s="3"/>
      <c r="G2467" s="3"/>
      <c r="H2467" s="3"/>
      <c r="I2467" s="3"/>
      <c r="J2467" s="3"/>
      <c r="K2467" s="3"/>
      <c r="L2467" s="3"/>
      <c r="M2467" s="3"/>
      <c r="N2467" s="3"/>
      <c r="O2467" s="3"/>
      <c r="P2467" s="3"/>
      <c r="Q2467" s="3"/>
      <c r="R2467" s="3"/>
      <c r="S2467" s="3"/>
      <c r="T2467" s="3"/>
      <c r="U2467" s="3"/>
      <c r="V2467" s="3"/>
      <c r="W2467" s="3"/>
      <c r="X2467" s="3"/>
      <c r="Y2467" s="3"/>
      <c r="Z2467" s="3"/>
      <c r="AA2467" s="3"/>
      <c r="AB2467" s="3"/>
      <c r="AC2467" s="3"/>
      <c r="AD2467" s="3"/>
      <c r="AE2467" s="3"/>
      <c r="AF2467" s="3"/>
      <c r="AG2467" s="3"/>
      <c r="AH2467" s="3"/>
      <c r="AI2467" s="3"/>
      <c r="AJ2467" s="3"/>
      <c r="AK2467" s="3"/>
      <c r="AL2467" s="3"/>
      <c r="AM2467" s="3"/>
      <c r="AN2467" s="3"/>
      <c r="AO2467" s="3"/>
      <c r="AP2467" s="3"/>
      <c r="AQ2467" s="3"/>
      <c r="AR2467" s="3"/>
      <c r="AS2467" s="3"/>
      <c r="AT2467" s="3"/>
      <c r="AU2467" s="3"/>
      <c r="AV2467" s="3"/>
      <c r="AW2467" s="3"/>
      <c r="AX2467" s="3"/>
      <c r="AY2467" s="3"/>
      <c r="AZ2467" s="3"/>
      <c r="BA2467" s="3"/>
      <c r="BB2467" s="3"/>
      <c r="BC2467" s="3"/>
      <c r="BD2467" s="3"/>
    </row>
    <row r="2468" spans="1:56" hidden="1">
      <c r="A2468" s="3"/>
      <c r="B2468" s="3"/>
      <c r="C2468" s="3"/>
      <c r="D2468" s="3"/>
      <c r="E2468" s="3"/>
      <c r="F2468" s="3"/>
      <c r="G2468" s="3"/>
      <c r="H2468" s="3"/>
      <c r="I2468" s="3"/>
      <c r="J2468" s="3"/>
      <c r="K2468" s="3"/>
      <c r="L2468" s="3"/>
      <c r="M2468" s="3"/>
      <c r="N2468" s="3"/>
      <c r="O2468" s="3"/>
      <c r="P2468" s="3"/>
      <c r="Q2468" s="3"/>
      <c r="R2468" s="3"/>
      <c r="S2468" s="3"/>
      <c r="T2468" s="3"/>
      <c r="U2468" s="3"/>
      <c r="V2468" s="3"/>
      <c r="W2468" s="3"/>
      <c r="X2468" s="3"/>
      <c r="Y2468" s="3"/>
      <c r="Z2468" s="3"/>
      <c r="AA2468" s="3"/>
      <c r="AB2468" s="3"/>
      <c r="AC2468" s="3"/>
      <c r="AD2468" s="3"/>
      <c r="AE2468" s="3"/>
      <c r="AF2468" s="3"/>
      <c r="AG2468" s="3"/>
      <c r="AH2468" s="3"/>
      <c r="AI2468" s="3"/>
      <c r="AJ2468" s="3"/>
      <c r="AK2468" s="3"/>
      <c r="AL2468" s="3"/>
      <c r="AM2468" s="3"/>
      <c r="AN2468" s="3"/>
      <c r="AO2468" s="3"/>
      <c r="AP2468" s="3"/>
      <c r="AQ2468" s="3"/>
      <c r="AR2468" s="3"/>
      <c r="AS2468" s="3"/>
      <c r="AT2468" s="3"/>
      <c r="AU2468" s="3"/>
      <c r="AV2468" s="3"/>
      <c r="AW2468" s="3"/>
      <c r="AX2468" s="3"/>
      <c r="AY2468" s="3"/>
      <c r="AZ2468" s="3"/>
      <c r="BA2468" s="3"/>
      <c r="BB2468" s="3"/>
      <c r="BC2468" s="3"/>
      <c r="BD2468" s="3"/>
    </row>
    <row r="2469" spans="1:56" hidden="1">
      <c r="A2469" s="3"/>
      <c r="B2469" s="3"/>
      <c r="C2469" s="3"/>
      <c r="D2469" s="3"/>
      <c r="E2469" s="3"/>
      <c r="F2469" s="3"/>
      <c r="G2469" s="3"/>
      <c r="H2469" s="3"/>
      <c r="I2469" s="3"/>
      <c r="J2469" s="3"/>
      <c r="K2469" s="3"/>
      <c r="L2469" s="3"/>
      <c r="M2469" s="3"/>
      <c r="N2469" s="3"/>
      <c r="O2469" s="3"/>
      <c r="P2469" s="3"/>
      <c r="Q2469" s="3"/>
      <c r="R2469" s="3"/>
      <c r="S2469" s="3"/>
      <c r="T2469" s="3"/>
      <c r="U2469" s="3"/>
      <c r="V2469" s="3"/>
      <c r="W2469" s="3"/>
      <c r="X2469" s="3"/>
      <c r="Y2469" s="3"/>
      <c r="Z2469" s="3"/>
      <c r="AA2469" s="3"/>
      <c r="AB2469" s="3"/>
      <c r="AC2469" s="3"/>
      <c r="AD2469" s="3"/>
      <c r="AE2469" s="3"/>
      <c r="AF2469" s="3"/>
      <c r="AG2469" s="3"/>
      <c r="AH2469" s="3"/>
      <c r="AI2469" s="3"/>
      <c r="AJ2469" s="3"/>
      <c r="AK2469" s="3"/>
      <c r="AL2469" s="3"/>
      <c r="AM2469" s="3"/>
      <c r="AN2469" s="3"/>
      <c r="AO2469" s="3"/>
      <c r="AP2469" s="3"/>
      <c r="AQ2469" s="3"/>
      <c r="AR2469" s="3"/>
      <c r="AS2469" s="3"/>
      <c r="AT2469" s="3"/>
      <c r="AU2469" s="3"/>
      <c r="AV2469" s="3"/>
      <c r="AW2469" s="3"/>
      <c r="AX2469" s="3"/>
      <c r="AY2469" s="3"/>
      <c r="AZ2469" s="3"/>
      <c r="BA2469" s="3"/>
      <c r="BB2469" s="3"/>
      <c r="BC2469" s="3"/>
      <c r="BD2469" s="3"/>
    </row>
    <row r="2470" spans="1:56" hidden="1">
      <c r="A2470" s="3"/>
      <c r="B2470" s="3"/>
      <c r="C2470" s="3"/>
      <c r="D2470" s="3"/>
      <c r="E2470" s="3"/>
      <c r="F2470" s="3"/>
      <c r="G2470" s="3"/>
      <c r="H2470" s="3"/>
      <c r="I2470" s="3"/>
      <c r="J2470" s="3"/>
      <c r="K2470" s="3"/>
      <c r="L2470" s="3"/>
      <c r="M2470" s="3"/>
      <c r="N2470" s="3"/>
      <c r="O2470" s="3"/>
      <c r="P2470" s="3"/>
      <c r="Q2470" s="3"/>
      <c r="R2470" s="3"/>
      <c r="S2470" s="3"/>
      <c r="T2470" s="3"/>
      <c r="U2470" s="3"/>
      <c r="V2470" s="3"/>
      <c r="W2470" s="3"/>
      <c r="X2470" s="3"/>
      <c r="Y2470" s="3"/>
      <c r="Z2470" s="3"/>
      <c r="AA2470" s="3"/>
      <c r="AB2470" s="3"/>
      <c r="AC2470" s="3"/>
      <c r="AD2470" s="3"/>
      <c r="AE2470" s="3"/>
      <c r="AF2470" s="3"/>
      <c r="AG2470" s="3"/>
      <c r="AH2470" s="3"/>
      <c r="AI2470" s="3"/>
      <c r="AJ2470" s="3"/>
      <c r="AK2470" s="3"/>
      <c r="AL2470" s="3"/>
      <c r="AM2470" s="3"/>
      <c r="AN2470" s="3"/>
      <c r="AO2470" s="3"/>
      <c r="AP2470" s="3"/>
      <c r="AQ2470" s="3"/>
      <c r="AR2470" s="3"/>
      <c r="AS2470" s="3"/>
      <c r="AT2470" s="3"/>
      <c r="AU2470" s="3"/>
      <c r="AV2470" s="3"/>
      <c r="AW2470" s="3"/>
      <c r="AX2470" s="3"/>
      <c r="AY2470" s="3"/>
      <c r="AZ2470" s="3"/>
      <c r="BA2470" s="3"/>
      <c r="BB2470" s="3"/>
      <c r="BC2470" s="3"/>
      <c r="BD2470" s="3"/>
    </row>
    <row r="2471" spans="1:56" hidden="1">
      <c r="A2471" s="3"/>
      <c r="B2471" s="3"/>
      <c r="C2471" s="3"/>
      <c r="D2471" s="3"/>
      <c r="E2471" s="3"/>
      <c r="F2471" s="3"/>
      <c r="G2471" s="3"/>
      <c r="H2471" s="3"/>
      <c r="I2471" s="3"/>
      <c r="J2471" s="3"/>
      <c r="K2471" s="3"/>
      <c r="L2471" s="3"/>
      <c r="M2471" s="3"/>
      <c r="N2471" s="3"/>
      <c r="O2471" s="3"/>
      <c r="P2471" s="3"/>
      <c r="Q2471" s="3"/>
      <c r="R2471" s="3"/>
      <c r="S2471" s="3"/>
      <c r="T2471" s="3"/>
      <c r="U2471" s="3"/>
      <c r="V2471" s="3"/>
      <c r="W2471" s="3"/>
      <c r="X2471" s="3"/>
      <c r="Y2471" s="3"/>
      <c r="Z2471" s="3"/>
      <c r="AA2471" s="3"/>
      <c r="AB2471" s="3"/>
      <c r="AC2471" s="3"/>
      <c r="AD2471" s="3"/>
      <c r="AE2471" s="3"/>
      <c r="AF2471" s="3"/>
      <c r="AG2471" s="3"/>
      <c r="AH2471" s="3"/>
      <c r="AI2471" s="3"/>
      <c r="AJ2471" s="3"/>
      <c r="AK2471" s="3"/>
      <c r="AL2471" s="3"/>
      <c r="AM2471" s="3"/>
      <c r="AN2471" s="3"/>
      <c r="AO2471" s="3"/>
      <c r="AP2471" s="3"/>
      <c r="AQ2471" s="3"/>
      <c r="AR2471" s="3"/>
      <c r="AS2471" s="3"/>
      <c r="AT2471" s="3"/>
      <c r="AU2471" s="3"/>
      <c r="AV2471" s="3"/>
      <c r="AW2471" s="3"/>
      <c r="AX2471" s="3"/>
      <c r="AY2471" s="3"/>
      <c r="AZ2471" s="3"/>
      <c r="BA2471" s="3"/>
      <c r="BB2471" s="3"/>
      <c r="BC2471" s="3"/>
      <c r="BD2471" s="3"/>
    </row>
    <row r="2472" spans="1:56" hidden="1">
      <c r="A2472" s="3"/>
      <c r="B2472" s="3"/>
      <c r="C2472" s="3"/>
      <c r="D2472" s="3"/>
      <c r="E2472" s="3"/>
      <c r="F2472" s="3"/>
      <c r="G2472" s="3"/>
      <c r="H2472" s="3"/>
      <c r="I2472" s="3"/>
      <c r="J2472" s="3"/>
      <c r="K2472" s="3"/>
      <c r="L2472" s="3"/>
      <c r="M2472" s="3"/>
      <c r="N2472" s="3"/>
      <c r="O2472" s="3"/>
      <c r="P2472" s="3"/>
      <c r="Q2472" s="3"/>
      <c r="R2472" s="3"/>
      <c r="S2472" s="3"/>
      <c r="T2472" s="3"/>
      <c r="U2472" s="3"/>
      <c r="V2472" s="3"/>
      <c r="W2472" s="3"/>
      <c r="X2472" s="3"/>
      <c r="Y2472" s="3"/>
      <c r="Z2472" s="3"/>
      <c r="AA2472" s="3"/>
      <c r="AB2472" s="3"/>
      <c r="AC2472" s="3"/>
      <c r="AD2472" s="3"/>
      <c r="AE2472" s="3"/>
      <c r="AF2472" s="3"/>
      <c r="AG2472" s="3"/>
      <c r="AH2472" s="3"/>
      <c r="AI2472" s="3"/>
      <c r="AJ2472" s="3"/>
      <c r="AK2472" s="3"/>
      <c r="AL2472" s="3"/>
      <c r="AM2472" s="3"/>
      <c r="AN2472" s="3"/>
      <c r="AO2472" s="3"/>
      <c r="AP2472" s="3"/>
      <c r="AQ2472" s="3"/>
      <c r="AR2472" s="3"/>
      <c r="AS2472" s="3"/>
      <c r="AT2472" s="3"/>
      <c r="AU2472" s="3"/>
      <c r="AV2472" s="3"/>
      <c r="AW2472" s="3"/>
      <c r="AX2472" s="3"/>
      <c r="AY2472" s="3"/>
      <c r="AZ2472" s="3"/>
      <c r="BA2472" s="3"/>
      <c r="BB2472" s="3"/>
      <c r="BC2472" s="3"/>
      <c r="BD2472" s="3"/>
    </row>
    <row r="2473" spans="1:56" hidden="1">
      <c r="A2473" s="3"/>
      <c r="B2473" s="3"/>
      <c r="C2473" s="3"/>
      <c r="D2473" s="3"/>
      <c r="E2473" s="3"/>
      <c r="F2473" s="3"/>
      <c r="G2473" s="3"/>
      <c r="H2473" s="3"/>
      <c r="I2473" s="3"/>
      <c r="J2473" s="3"/>
      <c r="K2473" s="3"/>
      <c r="L2473" s="3"/>
      <c r="M2473" s="3"/>
      <c r="N2473" s="3"/>
      <c r="O2473" s="3"/>
      <c r="P2473" s="3"/>
      <c r="Q2473" s="3"/>
      <c r="R2473" s="3"/>
      <c r="S2473" s="3"/>
      <c r="T2473" s="3"/>
      <c r="U2473" s="3"/>
      <c r="V2473" s="3"/>
      <c r="W2473" s="3"/>
      <c r="X2473" s="3"/>
      <c r="Y2473" s="3"/>
      <c r="Z2473" s="3"/>
      <c r="AA2473" s="3"/>
      <c r="AB2473" s="3"/>
      <c r="AC2473" s="3"/>
      <c r="AD2473" s="3"/>
      <c r="AE2473" s="3"/>
      <c r="AF2473" s="3"/>
      <c r="AG2473" s="3"/>
      <c r="AH2473" s="3"/>
      <c r="AI2473" s="3"/>
      <c r="AJ2473" s="3"/>
      <c r="AK2473" s="3"/>
      <c r="AL2473" s="3"/>
      <c r="AM2473" s="3"/>
      <c r="AN2473" s="3"/>
      <c r="AO2473" s="3"/>
      <c r="AP2473" s="3"/>
      <c r="AQ2473" s="3"/>
      <c r="AR2473" s="3"/>
      <c r="AS2473" s="3"/>
      <c r="AT2473" s="3"/>
      <c r="AU2473" s="3"/>
      <c r="AV2473" s="3"/>
      <c r="AW2473" s="3"/>
      <c r="AX2473" s="3"/>
      <c r="AY2473" s="3"/>
      <c r="AZ2473" s="3"/>
      <c r="BA2473" s="3"/>
      <c r="BB2473" s="3"/>
      <c r="BC2473" s="3"/>
      <c r="BD2473" s="3"/>
    </row>
    <row r="2474" spans="1:56" hidden="1">
      <c r="A2474" s="3"/>
      <c r="B2474" s="3"/>
      <c r="C2474" s="3"/>
      <c r="D2474" s="3"/>
      <c r="E2474" s="3"/>
      <c r="F2474" s="3"/>
      <c r="G2474" s="3"/>
      <c r="H2474" s="3"/>
      <c r="I2474" s="3"/>
      <c r="J2474" s="3"/>
      <c r="K2474" s="3"/>
      <c r="L2474" s="3"/>
      <c r="M2474" s="3"/>
      <c r="N2474" s="3"/>
      <c r="O2474" s="3"/>
      <c r="P2474" s="3"/>
      <c r="Q2474" s="3"/>
      <c r="R2474" s="3"/>
      <c r="S2474" s="3"/>
      <c r="T2474" s="3"/>
      <c r="U2474" s="3"/>
      <c r="V2474" s="3"/>
      <c r="W2474" s="3"/>
      <c r="X2474" s="3"/>
      <c r="Y2474" s="3"/>
      <c r="Z2474" s="3"/>
      <c r="AA2474" s="3"/>
      <c r="AB2474" s="3"/>
      <c r="AC2474" s="3"/>
      <c r="AD2474" s="3"/>
      <c r="AE2474" s="3"/>
      <c r="AF2474" s="3"/>
      <c r="AG2474" s="3"/>
      <c r="AH2474" s="3"/>
      <c r="AI2474" s="3"/>
      <c r="AJ2474" s="3"/>
      <c r="AK2474" s="3"/>
      <c r="AL2474" s="3"/>
      <c r="AM2474" s="3"/>
      <c r="AN2474" s="3"/>
      <c r="AO2474" s="3"/>
      <c r="AP2474" s="3"/>
      <c r="AQ2474" s="3"/>
      <c r="AR2474" s="3"/>
      <c r="AS2474" s="3"/>
      <c r="AT2474" s="3"/>
      <c r="AU2474" s="3"/>
      <c r="AV2474" s="3"/>
      <c r="AW2474" s="3"/>
      <c r="AX2474" s="3"/>
      <c r="AY2474" s="3"/>
      <c r="AZ2474" s="3"/>
      <c r="BA2474" s="3"/>
      <c r="BB2474" s="3"/>
      <c r="BC2474" s="3"/>
      <c r="BD2474" s="3"/>
    </row>
    <row r="2475" spans="1:56" hidden="1">
      <c r="A2475" s="3"/>
      <c r="B2475" s="3"/>
      <c r="C2475" s="3"/>
      <c r="D2475" s="3"/>
      <c r="E2475" s="3"/>
      <c r="F2475" s="3"/>
      <c r="G2475" s="3"/>
      <c r="H2475" s="3"/>
      <c r="I2475" s="3"/>
      <c r="J2475" s="3"/>
      <c r="K2475" s="3"/>
      <c r="L2475" s="3"/>
      <c r="M2475" s="3"/>
      <c r="N2475" s="3"/>
      <c r="O2475" s="3"/>
      <c r="P2475" s="3"/>
      <c r="Q2475" s="3"/>
      <c r="R2475" s="3"/>
      <c r="S2475" s="3"/>
      <c r="T2475" s="3"/>
      <c r="U2475" s="3"/>
      <c r="V2475" s="3"/>
      <c r="W2475" s="3"/>
      <c r="X2475" s="3"/>
      <c r="Y2475" s="3"/>
      <c r="Z2475" s="3"/>
      <c r="AA2475" s="3"/>
      <c r="AB2475" s="3"/>
      <c r="AC2475" s="3"/>
      <c r="AD2475" s="3"/>
      <c r="AE2475" s="3"/>
      <c r="AF2475" s="3"/>
      <c r="AG2475" s="3"/>
      <c r="AH2475" s="3"/>
      <c r="AI2475" s="3"/>
      <c r="AJ2475" s="3"/>
      <c r="AK2475" s="3"/>
      <c r="AL2475" s="3"/>
      <c r="AM2475" s="3"/>
      <c r="AN2475" s="3"/>
      <c r="AO2475" s="3"/>
      <c r="AP2475" s="3"/>
      <c r="AQ2475" s="3"/>
      <c r="AR2475" s="3"/>
      <c r="AS2475" s="3"/>
      <c r="AT2475" s="3"/>
      <c r="AU2475" s="3"/>
      <c r="AV2475" s="3"/>
      <c r="AW2475" s="3"/>
      <c r="AX2475" s="3"/>
      <c r="AY2475" s="3"/>
      <c r="AZ2475" s="3"/>
      <c r="BA2475" s="3"/>
      <c r="BB2475" s="3"/>
      <c r="BC2475" s="3"/>
      <c r="BD2475" s="3"/>
    </row>
    <row r="2476" spans="1:56" hidden="1">
      <c r="A2476" s="3"/>
      <c r="B2476" s="3"/>
      <c r="C2476" s="3"/>
      <c r="D2476" s="3"/>
      <c r="E2476" s="3"/>
      <c r="F2476" s="3"/>
      <c r="G2476" s="3"/>
      <c r="H2476" s="3"/>
      <c r="I2476" s="3"/>
      <c r="J2476" s="3"/>
      <c r="K2476" s="3"/>
      <c r="L2476" s="3"/>
      <c r="M2476" s="3"/>
      <c r="N2476" s="3"/>
      <c r="O2476" s="3"/>
      <c r="P2476" s="3"/>
      <c r="Q2476" s="3"/>
      <c r="R2476" s="3"/>
      <c r="S2476" s="3"/>
      <c r="T2476" s="3"/>
      <c r="U2476" s="3"/>
      <c r="V2476" s="3"/>
      <c r="W2476" s="3"/>
      <c r="X2476" s="3"/>
      <c r="Y2476" s="3"/>
      <c r="Z2476" s="3"/>
      <c r="AA2476" s="3"/>
      <c r="AB2476" s="3"/>
      <c r="AC2476" s="3"/>
      <c r="AD2476" s="3"/>
      <c r="AE2476" s="3"/>
      <c r="AF2476" s="3"/>
      <c r="AG2476" s="3"/>
      <c r="AH2476" s="3"/>
      <c r="AI2476" s="3"/>
      <c r="AJ2476" s="3"/>
      <c r="AK2476" s="3"/>
      <c r="AL2476" s="3"/>
      <c r="AM2476" s="3"/>
      <c r="AN2476" s="3"/>
      <c r="AO2476" s="3"/>
      <c r="AP2476" s="3"/>
      <c r="AQ2476" s="3"/>
      <c r="AR2476" s="3"/>
      <c r="AS2476" s="3"/>
      <c r="AT2476" s="3"/>
      <c r="AU2476" s="3"/>
      <c r="AV2476" s="3"/>
      <c r="AW2476" s="3"/>
      <c r="AX2476" s="3"/>
      <c r="AY2476" s="3"/>
      <c r="AZ2476" s="3"/>
      <c r="BA2476" s="3"/>
      <c r="BB2476" s="3"/>
      <c r="BC2476" s="3"/>
      <c r="BD2476" s="3"/>
    </row>
    <row r="2477" spans="1:56" hidden="1">
      <c r="A2477" s="3"/>
      <c r="B2477" s="3"/>
      <c r="C2477" s="3"/>
      <c r="D2477" s="3"/>
      <c r="E2477" s="3"/>
      <c r="F2477" s="3"/>
      <c r="G2477" s="3"/>
      <c r="H2477" s="3"/>
      <c r="I2477" s="3"/>
      <c r="J2477" s="3"/>
      <c r="K2477" s="3"/>
      <c r="L2477" s="3"/>
      <c r="M2477" s="3"/>
      <c r="N2477" s="3"/>
      <c r="O2477" s="3"/>
      <c r="P2477" s="3"/>
      <c r="Q2477" s="3"/>
      <c r="R2477" s="3"/>
      <c r="S2477" s="3"/>
      <c r="T2477" s="3"/>
      <c r="U2477" s="3"/>
      <c r="V2477" s="3"/>
      <c r="W2477" s="3"/>
      <c r="X2477" s="3"/>
      <c r="Y2477" s="3"/>
      <c r="Z2477" s="3"/>
      <c r="AA2477" s="3"/>
      <c r="AB2477" s="3"/>
      <c r="AC2477" s="3"/>
      <c r="AD2477" s="3"/>
      <c r="AE2477" s="3"/>
      <c r="AF2477" s="3"/>
      <c r="AG2477" s="3"/>
      <c r="AH2477" s="3"/>
      <c r="AI2477" s="3"/>
      <c r="AJ2477" s="3"/>
      <c r="AK2477" s="3"/>
      <c r="AL2477" s="3"/>
      <c r="AM2477" s="3"/>
      <c r="AN2477" s="3"/>
      <c r="AO2477" s="3"/>
      <c r="AP2477" s="3"/>
      <c r="AQ2477" s="3"/>
      <c r="AR2477" s="3"/>
      <c r="AS2477" s="3"/>
      <c r="AT2477" s="3"/>
      <c r="AU2477" s="3"/>
      <c r="AV2477" s="3"/>
      <c r="AW2477" s="3"/>
      <c r="AX2477" s="3"/>
      <c r="AY2477" s="3"/>
      <c r="AZ2477" s="3"/>
      <c r="BA2477" s="3"/>
      <c r="BB2477" s="3"/>
      <c r="BC2477" s="3"/>
      <c r="BD2477" s="3"/>
    </row>
    <row r="2478" spans="1:56" hidden="1">
      <c r="A2478" s="3"/>
      <c r="B2478" s="3"/>
      <c r="C2478" s="3"/>
      <c r="D2478" s="3"/>
      <c r="E2478" s="3"/>
      <c r="F2478" s="3"/>
      <c r="G2478" s="3"/>
      <c r="H2478" s="3"/>
      <c r="I2478" s="3"/>
      <c r="J2478" s="3"/>
      <c r="K2478" s="3"/>
      <c r="L2478" s="3"/>
      <c r="M2478" s="3"/>
      <c r="N2478" s="3"/>
      <c r="O2478" s="3"/>
      <c r="P2478" s="3"/>
      <c r="Q2478" s="3"/>
      <c r="R2478" s="3"/>
      <c r="S2478" s="3"/>
      <c r="T2478" s="3"/>
      <c r="U2478" s="3"/>
      <c r="V2478" s="3"/>
      <c r="W2478" s="3"/>
      <c r="X2478" s="3"/>
      <c r="Y2478" s="3"/>
      <c r="Z2478" s="3"/>
      <c r="AA2478" s="3"/>
      <c r="AB2478" s="3"/>
      <c r="AC2478" s="3"/>
      <c r="AD2478" s="3"/>
      <c r="AE2478" s="3"/>
      <c r="AF2478" s="3"/>
      <c r="AG2478" s="3"/>
      <c r="AH2478" s="3"/>
      <c r="AI2478" s="3"/>
      <c r="AJ2478" s="3"/>
      <c r="AK2478" s="3"/>
      <c r="AL2478" s="3"/>
      <c r="AM2478" s="3"/>
      <c r="AN2478" s="3"/>
      <c r="AO2478" s="3"/>
      <c r="AP2478" s="3"/>
      <c r="AQ2478" s="3"/>
      <c r="AR2478" s="3"/>
      <c r="AS2478" s="3"/>
      <c r="AT2478" s="3"/>
      <c r="AU2478" s="3"/>
      <c r="AV2478" s="3"/>
      <c r="AW2478" s="3"/>
      <c r="AX2478" s="3"/>
      <c r="AY2478" s="3"/>
      <c r="AZ2478" s="3"/>
      <c r="BA2478" s="3"/>
      <c r="BB2478" s="3"/>
      <c r="BC2478" s="3"/>
      <c r="BD2478" s="3"/>
    </row>
    <row r="2479" spans="1:56" hidden="1">
      <c r="A2479" s="3"/>
      <c r="B2479" s="3"/>
      <c r="C2479" s="3"/>
      <c r="D2479" s="3"/>
      <c r="E2479" s="3"/>
      <c r="F2479" s="3"/>
      <c r="G2479" s="3"/>
      <c r="H2479" s="3"/>
      <c r="I2479" s="3"/>
      <c r="J2479" s="3"/>
      <c r="K2479" s="3"/>
      <c r="L2479" s="3"/>
      <c r="M2479" s="3"/>
      <c r="N2479" s="3"/>
      <c r="O2479" s="3"/>
      <c r="P2479" s="3"/>
      <c r="Q2479" s="3"/>
      <c r="R2479" s="3"/>
      <c r="S2479" s="3"/>
      <c r="T2479" s="3"/>
      <c r="U2479" s="3"/>
      <c r="V2479" s="3"/>
      <c r="W2479" s="3"/>
      <c r="X2479" s="3"/>
      <c r="Y2479" s="3"/>
      <c r="Z2479" s="3"/>
      <c r="AA2479" s="3"/>
      <c r="AB2479" s="3"/>
      <c r="AC2479" s="3"/>
      <c r="AD2479" s="3"/>
      <c r="AE2479" s="3"/>
      <c r="AF2479" s="3"/>
      <c r="AG2479" s="3"/>
      <c r="AH2479" s="3"/>
      <c r="AI2479" s="3"/>
      <c r="AJ2479" s="3"/>
      <c r="AK2479" s="3"/>
      <c r="AL2479" s="3"/>
      <c r="AM2479" s="3"/>
      <c r="AN2479" s="3"/>
      <c r="AO2479" s="3"/>
      <c r="AP2479" s="3"/>
      <c r="AQ2479" s="3"/>
      <c r="AR2479" s="3"/>
      <c r="AS2479" s="3"/>
      <c r="AT2479" s="3"/>
      <c r="AU2479" s="3"/>
      <c r="AV2479" s="3"/>
      <c r="AW2479" s="3"/>
      <c r="AX2479" s="3"/>
      <c r="AY2479" s="3"/>
      <c r="AZ2479" s="3"/>
      <c r="BA2479" s="3"/>
      <c r="BB2479" s="3"/>
      <c r="BC2479" s="3"/>
      <c r="BD2479" s="3"/>
    </row>
    <row r="2480" spans="1:56" hidden="1">
      <c r="A2480" s="3"/>
      <c r="B2480" s="3"/>
      <c r="C2480" s="3"/>
      <c r="D2480" s="3"/>
      <c r="E2480" s="3"/>
      <c r="F2480" s="3"/>
      <c r="G2480" s="3"/>
      <c r="H2480" s="3"/>
      <c r="I2480" s="3"/>
      <c r="J2480" s="3"/>
      <c r="K2480" s="3"/>
      <c r="L2480" s="3"/>
      <c r="M2480" s="3"/>
      <c r="N2480" s="3"/>
      <c r="O2480" s="3"/>
      <c r="P2480" s="3"/>
      <c r="Q2480" s="3"/>
      <c r="R2480" s="3"/>
      <c r="S2480" s="3"/>
      <c r="T2480" s="3"/>
      <c r="U2480" s="3"/>
      <c r="V2480" s="3"/>
      <c r="W2480" s="3"/>
      <c r="X2480" s="3"/>
      <c r="Y2480" s="3"/>
      <c r="Z2480" s="3"/>
      <c r="AA2480" s="3"/>
      <c r="AB2480" s="3"/>
      <c r="AC2480" s="3"/>
      <c r="AD2480" s="3"/>
      <c r="AE2480" s="3"/>
      <c r="AF2480" s="3"/>
      <c r="AG2480" s="3"/>
      <c r="AH2480" s="3"/>
      <c r="AI2480" s="3"/>
      <c r="AJ2480" s="3"/>
      <c r="AK2480" s="3"/>
      <c r="AL2480" s="3"/>
      <c r="AM2480" s="3"/>
      <c r="AN2480" s="3"/>
      <c r="AO2480" s="3"/>
      <c r="AP2480" s="3"/>
      <c r="AQ2480" s="3"/>
      <c r="AR2480" s="3"/>
      <c r="AS2480" s="3"/>
      <c r="AT2480" s="3"/>
      <c r="AU2480" s="3"/>
      <c r="AV2480" s="3"/>
      <c r="AW2480" s="3"/>
      <c r="AX2480" s="3"/>
      <c r="AY2480" s="3"/>
      <c r="AZ2480" s="3"/>
      <c r="BA2480" s="3"/>
      <c r="BB2480" s="3"/>
      <c r="BC2480" s="3"/>
      <c r="BD2480" s="3"/>
    </row>
    <row r="2481" spans="1:56" hidden="1">
      <c r="A2481" s="3"/>
      <c r="B2481" s="3"/>
      <c r="C2481" s="3"/>
      <c r="D2481" s="3"/>
      <c r="E2481" s="3"/>
      <c r="F2481" s="3"/>
      <c r="G2481" s="3"/>
      <c r="H2481" s="3"/>
      <c r="I2481" s="3"/>
      <c r="J2481" s="3"/>
      <c r="K2481" s="3"/>
      <c r="L2481" s="3"/>
      <c r="M2481" s="3"/>
      <c r="N2481" s="3"/>
      <c r="O2481" s="3"/>
      <c r="P2481" s="3"/>
      <c r="Q2481" s="3"/>
      <c r="R2481" s="3"/>
      <c r="S2481" s="3"/>
      <c r="T2481" s="3"/>
      <c r="U2481" s="3"/>
      <c r="V2481" s="3"/>
      <c r="W2481" s="3"/>
      <c r="X2481" s="3"/>
      <c r="Y2481" s="3"/>
      <c r="Z2481" s="3"/>
      <c r="AA2481" s="3"/>
      <c r="AB2481" s="3"/>
      <c r="AC2481" s="3"/>
      <c r="AD2481" s="3"/>
      <c r="AE2481" s="3"/>
      <c r="AF2481" s="3"/>
      <c r="AG2481" s="3"/>
      <c r="AH2481" s="3"/>
      <c r="AI2481" s="3"/>
      <c r="AJ2481" s="3"/>
      <c r="AK2481" s="3"/>
      <c r="AL2481" s="3"/>
      <c r="AM2481" s="3"/>
      <c r="AN2481" s="3"/>
      <c r="AO2481" s="3"/>
      <c r="AP2481" s="3"/>
      <c r="AQ2481" s="3"/>
      <c r="AR2481" s="3"/>
      <c r="AS2481" s="3"/>
      <c r="AT2481" s="3"/>
      <c r="AU2481" s="3"/>
      <c r="AV2481" s="3"/>
      <c r="AW2481" s="3"/>
      <c r="AX2481" s="3"/>
      <c r="AY2481" s="3"/>
      <c r="AZ2481" s="3"/>
      <c r="BA2481" s="3"/>
      <c r="BB2481" s="3"/>
      <c r="BC2481" s="3"/>
      <c r="BD2481" s="3"/>
    </row>
    <row r="2482" spans="1:56" hidden="1">
      <c r="A2482" s="3"/>
      <c r="B2482" s="3"/>
      <c r="C2482" s="3"/>
      <c r="D2482" s="3"/>
      <c r="E2482" s="3"/>
      <c r="F2482" s="3"/>
      <c r="G2482" s="3"/>
      <c r="H2482" s="3"/>
      <c r="I2482" s="3"/>
      <c r="J2482" s="3"/>
      <c r="K2482" s="3"/>
      <c r="L2482" s="3"/>
      <c r="M2482" s="3"/>
      <c r="N2482" s="3"/>
      <c r="O2482" s="3"/>
      <c r="P2482" s="3"/>
      <c r="Q2482" s="3"/>
      <c r="R2482" s="3"/>
      <c r="S2482" s="3"/>
      <c r="T2482" s="3"/>
      <c r="U2482" s="3"/>
      <c r="V2482" s="3"/>
      <c r="W2482" s="3"/>
      <c r="X2482" s="3"/>
      <c r="Y2482" s="3"/>
      <c r="Z2482" s="3"/>
      <c r="AA2482" s="3"/>
      <c r="AB2482" s="3"/>
      <c r="AC2482" s="3"/>
      <c r="AD2482" s="3"/>
      <c r="AE2482" s="3"/>
      <c r="AF2482" s="3"/>
      <c r="AG2482" s="3"/>
      <c r="AH2482" s="3"/>
      <c r="AI2482" s="3"/>
      <c r="AJ2482" s="3"/>
      <c r="AK2482" s="3"/>
      <c r="AL2482" s="3"/>
      <c r="AM2482" s="3"/>
      <c r="AN2482" s="3"/>
      <c r="AO2482" s="3"/>
      <c r="AP2482" s="3"/>
      <c r="AQ2482" s="3"/>
      <c r="AR2482" s="3"/>
      <c r="AS2482" s="3"/>
      <c r="AT2482" s="3"/>
      <c r="AU2482" s="3"/>
      <c r="AV2482" s="3"/>
      <c r="AW2482" s="3"/>
      <c r="AX2482" s="3"/>
      <c r="AY2482" s="3"/>
      <c r="AZ2482" s="3"/>
      <c r="BA2482" s="3"/>
      <c r="BB2482" s="3"/>
      <c r="BC2482" s="3"/>
      <c r="BD2482" s="3"/>
    </row>
    <row r="2483" spans="1:56" hidden="1">
      <c r="A2483" s="3"/>
      <c r="B2483" s="3"/>
      <c r="C2483" s="3"/>
      <c r="D2483" s="3"/>
      <c r="E2483" s="3"/>
      <c r="F2483" s="3"/>
      <c r="G2483" s="3"/>
      <c r="H2483" s="3"/>
      <c r="I2483" s="3"/>
      <c r="J2483" s="3"/>
      <c r="K2483" s="3"/>
      <c r="L2483" s="3"/>
      <c r="M2483" s="3"/>
      <c r="N2483" s="3"/>
      <c r="O2483" s="3"/>
      <c r="P2483" s="3"/>
      <c r="Q2483" s="3"/>
      <c r="R2483" s="3"/>
      <c r="S2483" s="3"/>
      <c r="T2483" s="3"/>
      <c r="U2483" s="3"/>
      <c r="V2483" s="3"/>
      <c r="W2483" s="3"/>
      <c r="X2483" s="3"/>
      <c r="Y2483" s="3"/>
      <c r="Z2483" s="3"/>
      <c r="AA2483" s="3"/>
      <c r="AB2483" s="3"/>
      <c r="AC2483" s="3"/>
      <c r="AD2483" s="3"/>
      <c r="AE2483" s="3"/>
      <c r="AF2483" s="3"/>
      <c r="AG2483" s="3"/>
      <c r="AH2483" s="3"/>
      <c r="AI2483" s="3"/>
      <c r="AJ2483" s="3"/>
      <c r="AK2483" s="3"/>
      <c r="AL2483" s="3"/>
      <c r="AM2483" s="3"/>
      <c r="AN2483" s="3"/>
      <c r="AO2483" s="3"/>
      <c r="AP2483" s="3"/>
      <c r="AQ2483" s="3"/>
      <c r="AR2483" s="3"/>
      <c r="AS2483" s="3"/>
      <c r="AT2483" s="3"/>
      <c r="AU2483" s="3"/>
      <c r="AV2483" s="3"/>
      <c r="AW2483" s="3"/>
      <c r="AX2483" s="3"/>
      <c r="AY2483" s="3"/>
      <c r="AZ2483" s="3"/>
      <c r="BA2483" s="3"/>
      <c r="BB2483" s="3"/>
      <c r="BC2483" s="3"/>
      <c r="BD2483" s="3"/>
    </row>
    <row r="2484" spans="1:56" hidden="1">
      <c r="A2484" s="3"/>
      <c r="B2484" s="3"/>
      <c r="C2484" s="3"/>
      <c r="D2484" s="3"/>
      <c r="E2484" s="3"/>
      <c r="F2484" s="3"/>
      <c r="G2484" s="3"/>
      <c r="H2484" s="3"/>
      <c r="I2484" s="3"/>
      <c r="J2484" s="3"/>
      <c r="K2484" s="3"/>
      <c r="L2484" s="3"/>
      <c r="M2484" s="3"/>
      <c r="N2484" s="3"/>
      <c r="O2484" s="3"/>
      <c r="P2484" s="3"/>
      <c r="Q2484" s="3"/>
      <c r="R2484" s="3"/>
      <c r="S2484" s="3"/>
      <c r="T2484" s="3"/>
      <c r="U2484" s="3"/>
      <c r="V2484" s="3"/>
      <c r="W2484" s="3"/>
      <c r="X2484" s="3"/>
      <c r="Y2484" s="3"/>
      <c r="Z2484" s="3"/>
      <c r="AA2484" s="3"/>
      <c r="AB2484" s="3"/>
      <c r="AC2484" s="3"/>
      <c r="AD2484" s="3"/>
      <c r="AE2484" s="3"/>
      <c r="AF2484" s="3"/>
      <c r="AG2484" s="3"/>
      <c r="AH2484" s="3"/>
      <c r="AI2484" s="3"/>
      <c r="AJ2484" s="3"/>
      <c r="AK2484" s="3"/>
      <c r="AL2484" s="3"/>
      <c r="AM2484" s="3"/>
      <c r="AN2484" s="3"/>
      <c r="AO2484" s="3"/>
      <c r="AP2484" s="3"/>
      <c r="AQ2484" s="3"/>
      <c r="AR2484" s="3"/>
      <c r="AS2484" s="3"/>
      <c r="AT2484" s="3"/>
      <c r="AU2484" s="3"/>
      <c r="AV2484" s="3"/>
      <c r="AW2484" s="3"/>
      <c r="AX2484" s="3"/>
      <c r="AY2484" s="3"/>
      <c r="AZ2484" s="3"/>
      <c r="BA2484" s="3"/>
      <c r="BB2484" s="3"/>
      <c r="BC2484" s="3"/>
      <c r="BD2484" s="3"/>
    </row>
    <row r="2485" spans="1:56" hidden="1">
      <c r="A2485" s="3"/>
      <c r="B2485" s="3"/>
      <c r="C2485" s="3"/>
      <c r="D2485" s="3"/>
      <c r="E2485" s="3"/>
      <c r="F2485" s="3"/>
      <c r="G2485" s="3"/>
      <c r="H2485" s="3"/>
      <c r="I2485" s="3"/>
      <c r="J2485" s="3"/>
      <c r="K2485" s="3"/>
      <c r="L2485" s="3"/>
      <c r="M2485" s="3"/>
      <c r="N2485" s="3"/>
      <c r="O2485" s="3"/>
      <c r="P2485" s="3"/>
      <c r="Q2485" s="3"/>
      <c r="R2485" s="3"/>
      <c r="S2485" s="3"/>
      <c r="T2485" s="3"/>
      <c r="U2485" s="3"/>
      <c r="V2485" s="3"/>
      <c r="W2485" s="3"/>
      <c r="X2485" s="3"/>
      <c r="Y2485" s="3"/>
      <c r="Z2485" s="3"/>
      <c r="AA2485" s="3"/>
      <c r="AB2485" s="3"/>
      <c r="AC2485" s="3"/>
      <c r="AD2485" s="3"/>
      <c r="AE2485" s="3"/>
      <c r="AF2485" s="3"/>
      <c r="AG2485" s="3"/>
      <c r="AH2485" s="3"/>
      <c r="AI2485" s="3"/>
      <c r="AJ2485" s="3"/>
      <c r="AK2485" s="3"/>
      <c r="AL2485" s="3"/>
      <c r="AM2485" s="3"/>
      <c r="AN2485" s="3"/>
      <c r="AO2485" s="3"/>
      <c r="AP2485" s="3"/>
      <c r="AQ2485" s="3"/>
      <c r="AR2485" s="3"/>
      <c r="AS2485" s="3"/>
      <c r="AT2485" s="3"/>
      <c r="AU2485" s="3"/>
      <c r="AV2485" s="3"/>
      <c r="AW2485" s="3"/>
      <c r="AX2485" s="3"/>
      <c r="AY2485" s="3"/>
      <c r="AZ2485" s="3"/>
      <c r="BA2485" s="3"/>
      <c r="BB2485" s="3"/>
      <c r="BC2485" s="3"/>
      <c r="BD2485" s="3"/>
    </row>
    <row r="2486" spans="1:56" hidden="1">
      <c r="A2486" s="3"/>
      <c r="B2486" s="3"/>
      <c r="C2486" s="3"/>
      <c r="D2486" s="3"/>
      <c r="E2486" s="3"/>
      <c r="F2486" s="3"/>
      <c r="G2486" s="3"/>
      <c r="H2486" s="3"/>
      <c r="I2486" s="3"/>
      <c r="J2486" s="3"/>
      <c r="K2486" s="3"/>
      <c r="L2486" s="3"/>
      <c r="M2486" s="3"/>
      <c r="N2486" s="3"/>
      <c r="O2486" s="3"/>
      <c r="P2486" s="3"/>
      <c r="Q2486" s="3"/>
      <c r="R2486" s="3"/>
      <c r="S2486" s="3"/>
      <c r="T2486" s="3"/>
      <c r="U2486" s="3"/>
      <c r="V2486" s="3"/>
      <c r="W2486" s="3"/>
      <c r="X2486" s="3"/>
      <c r="Y2486" s="3"/>
      <c r="Z2486" s="3"/>
      <c r="AA2486" s="3"/>
      <c r="AB2486" s="3"/>
      <c r="AC2486" s="3"/>
      <c r="AD2486" s="3"/>
      <c r="AE2486" s="3"/>
      <c r="AF2486" s="3"/>
      <c r="AG2486" s="3"/>
      <c r="AH2486" s="3"/>
      <c r="AI2486" s="3"/>
      <c r="AJ2486" s="3"/>
      <c r="AK2486" s="3"/>
      <c r="AL2486" s="3"/>
      <c r="AM2486" s="3"/>
      <c r="AN2486" s="3"/>
      <c r="AO2486" s="3"/>
      <c r="AP2486" s="3"/>
      <c r="AQ2486" s="3"/>
      <c r="AR2486" s="3"/>
      <c r="AS2486" s="3"/>
      <c r="AT2486" s="3"/>
      <c r="AU2486" s="3"/>
      <c r="AV2486" s="3"/>
      <c r="AW2486" s="3"/>
      <c r="AX2486" s="3"/>
      <c r="AY2486" s="3"/>
      <c r="AZ2486" s="3"/>
      <c r="BA2486" s="3"/>
      <c r="BB2486" s="3"/>
      <c r="BC2486" s="3"/>
      <c r="BD2486" s="3"/>
    </row>
    <row r="2487" spans="1:56" hidden="1">
      <c r="A2487" s="3"/>
      <c r="B2487" s="3"/>
      <c r="C2487" s="3"/>
      <c r="D2487" s="3"/>
      <c r="E2487" s="3"/>
      <c r="F2487" s="3"/>
      <c r="G2487" s="3"/>
      <c r="H2487" s="3"/>
      <c r="I2487" s="3"/>
      <c r="J2487" s="3"/>
      <c r="K2487" s="3"/>
      <c r="L2487" s="3"/>
      <c r="M2487" s="3"/>
      <c r="N2487" s="3"/>
      <c r="O2487" s="3"/>
      <c r="P2487" s="3"/>
      <c r="Q2487" s="3"/>
      <c r="R2487" s="3"/>
      <c r="S2487" s="3"/>
      <c r="T2487" s="3"/>
      <c r="U2487" s="3"/>
      <c r="V2487" s="3"/>
      <c r="W2487" s="3"/>
      <c r="X2487" s="3"/>
      <c r="Y2487" s="3"/>
      <c r="Z2487" s="3"/>
      <c r="AA2487" s="3"/>
      <c r="AB2487" s="3"/>
      <c r="AC2487" s="3"/>
      <c r="AD2487" s="3"/>
      <c r="AE2487" s="3"/>
      <c r="AF2487" s="3"/>
      <c r="AG2487" s="3"/>
      <c r="AH2487" s="3"/>
      <c r="AI2487" s="3"/>
      <c r="AJ2487" s="3"/>
      <c r="AK2487" s="3"/>
      <c r="AL2487" s="3"/>
      <c r="AM2487" s="3"/>
      <c r="AN2487" s="3"/>
      <c r="AO2487" s="3"/>
      <c r="AP2487" s="3"/>
      <c r="AQ2487" s="3"/>
      <c r="AR2487" s="3"/>
      <c r="AS2487" s="3"/>
      <c r="AT2487" s="3"/>
      <c r="AU2487" s="3"/>
      <c r="AV2487" s="3"/>
      <c r="AW2487" s="3"/>
      <c r="AX2487" s="3"/>
      <c r="AY2487" s="3"/>
      <c r="AZ2487" s="3"/>
      <c r="BA2487" s="3"/>
      <c r="BB2487" s="3"/>
      <c r="BC2487" s="3"/>
      <c r="BD2487" s="3"/>
    </row>
    <row r="2488" spans="1:56" hidden="1">
      <c r="A2488" s="3"/>
      <c r="B2488" s="3"/>
      <c r="C2488" s="3"/>
      <c r="D2488" s="3"/>
      <c r="E2488" s="3"/>
      <c r="F2488" s="3"/>
      <c r="G2488" s="3"/>
      <c r="H2488" s="3"/>
      <c r="I2488" s="3"/>
      <c r="J2488" s="3"/>
      <c r="K2488" s="3"/>
      <c r="L2488" s="3"/>
      <c r="M2488" s="3"/>
      <c r="N2488" s="3"/>
      <c r="O2488" s="3"/>
      <c r="P2488" s="3"/>
      <c r="Q2488" s="3"/>
      <c r="R2488" s="3"/>
      <c r="S2488" s="3"/>
      <c r="T2488" s="3"/>
      <c r="U2488" s="3"/>
      <c r="V2488" s="3"/>
      <c r="W2488" s="3"/>
      <c r="X2488" s="3"/>
      <c r="Y2488" s="3"/>
      <c r="Z2488" s="3"/>
      <c r="AA2488" s="3"/>
      <c r="AB2488" s="3"/>
      <c r="AC2488" s="3"/>
      <c r="AD2488" s="3"/>
      <c r="AE2488" s="3"/>
      <c r="AF2488" s="3"/>
      <c r="AG2488" s="3"/>
      <c r="AH2488" s="3"/>
      <c r="AI2488" s="3"/>
      <c r="AJ2488" s="3"/>
      <c r="AK2488" s="3"/>
      <c r="AL2488" s="3"/>
      <c r="AM2488" s="3"/>
      <c r="AN2488" s="3"/>
      <c r="AO2488" s="3"/>
      <c r="AP2488" s="3"/>
      <c r="AQ2488" s="3"/>
      <c r="AR2488" s="3"/>
      <c r="AS2488" s="3"/>
      <c r="AT2488" s="3"/>
      <c r="AU2488" s="3"/>
      <c r="AV2488" s="3"/>
      <c r="AW2488" s="3"/>
      <c r="AX2488" s="3"/>
      <c r="AY2488" s="3"/>
      <c r="AZ2488" s="3"/>
      <c r="BA2488" s="3"/>
      <c r="BB2488" s="3"/>
      <c r="BC2488" s="3"/>
      <c r="BD2488" s="3"/>
    </row>
    <row r="2489" spans="1:56" hidden="1">
      <c r="A2489" s="3"/>
      <c r="B2489" s="3"/>
      <c r="C2489" s="3"/>
      <c r="D2489" s="3"/>
      <c r="E2489" s="3"/>
      <c r="F2489" s="3"/>
      <c r="G2489" s="3"/>
      <c r="H2489" s="3"/>
      <c r="I2489" s="3"/>
      <c r="J2489" s="3"/>
      <c r="K2489" s="3"/>
      <c r="L2489" s="3"/>
      <c r="M2489" s="3"/>
      <c r="N2489" s="3"/>
      <c r="O2489" s="3"/>
      <c r="P2489" s="3"/>
      <c r="Q2489" s="3"/>
      <c r="R2489" s="3"/>
      <c r="S2489" s="3"/>
      <c r="T2489" s="3"/>
      <c r="U2489" s="3"/>
      <c r="V2489" s="3"/>
      <c r="W2489" s="3"/>
      <c r="X2489" s="3"/>
      <c r="Y2489" s="3"/>
      <c r="Z2489" s="3"/>
      <c r="AA2489" s="3"/>
      <c r="AB2489" s="3"/>
      <c r="AC2489" s="3"/>
      <c r="AD2489" s="3"/>
      <c r="AE2489" s="3"/>
      <c r="AF2489" s="3"/>
      <c r="AG2489" s="3"/>
      <c r="AH2489" s="3"/>
      <c r="AI2489" s="3"/>
      <c r="AJ2489" s="3"/>
      <c r="AK2489" s="3"/>
      <c r="AL2489" s="3"/>
      <c r="AM2489" s="3"/>
      <c r="AN2489" s="3"/>
      <c r="AO2489" s="3"/>
      <c r="AP2489" s="3"/>
      <c r="AQ2489" s="3"/>
      <c r="AR2489" s="3"/>
      <c r="AS2489" s="3"/>
      <c r="AT2489" s="3"/>
      <c r="AU2489" s="3"/>
      <c r="AV2489" s="3"/>
      <c r="AW2489" s="3"/>
      <c r="AX2489" s="3"/>
      <c r="AY2489" s="3"/>
      <c r="AZ2489" s="3"/>
      <c r="BA2489" s="3"/>
      <c r="BB2489" s="3"/>
      <c r="BC2489" s="3"/>
      <c r="BD2489" s="3"/>
    </row>
    <row r="2490" spans="1:56" hidden="1">
      <c r="A2490" s="3"/>
      <c r="B2490" s="3"/>
      <c r="C2490" s="3"/>
      <c r="D2490" s="3"/>
      <c r="E2490" s="3"/>
      <c r="F2490" s="3"/>
      <c r="G2490" s="3"/>
      <c r="H2490" s="3"/>
      <c r="I2490" s="3"/>
      <c r="J2490" s="3"/>
      <c r="K2490" s="3"/>
      <c r="L2490" s="3"/>
      <c r="M2490" s="3"/>
      <c r="N2490" s="3"/>
      <c r="O2490" s="3"/>
      <c r="P2490" s="3"/>
      <c r="Q2490" s="3"/>
      <c r="R2490" s="3"/>
      <c r="S2490" s="3"/>
      <c r="T2490" s="3"/>
      <c r="U2490" s="3"/>
      <c r="V2490" s="3"/>
      <c r="W2490" s="3"/>
      <c r="X2490" s="3"/>
      <c r="Y2490" s="3"/>
      <c r="Z2490" s="3"/>
      <c r="AA2490" s="3"/>
      <c r="AB2490" s="3"/>
      <c r="AC2490" s="3"/>
      <c r="AD2490" s="3"/>
      <c r="AE2490" s="3"/>
      <c r="AF2490" s="3"/>
      <c r="AG2490" s="3"/>
      <c r="AH2490" s="3"/>
      <c r="AI2490" s="3"/>
      <c r="AJ2490" s="3"/>
      <c r="AK2490" s="3"/>
      <c r="AL2490" s="3"/>
      <c r="AM2490" s="3"/>
      <c r="AN2490" s="3"/>
      <c r="AO2490" s="3"/>
      <c r="AP2490" s="3"/>
      <c r="AQ2490" s="3"/>
      <c r="AR2490" s="3"/>
      <c r="AS2490" s="3"/>
      <c r="AT2490" s="3"/>
      <c r="AU2490" s="3"/>
      <c r="AV2490" s="3"/>
      <c r="AW2490" s="3"/>
      <c r="AX2490" s="3"/>
      <c r="AY2490" s="3"/>
      <c r="AZ2490" s="3"/>
      <c r="BA2490" s="3"/>
      <c r="BB2490" s="3"/>
      <c r="BC2490" s="3"/>
      <c r="BD2490" s="3"/>
    </row>
    <row r="2491" spans="1:56" hidden="1">
      <c r="A2491" s="3"/>
      <c r="B2491" s="3"/>
      <c r="C2491" s="3"/>
      <c r="D2491" s="3"/>
      <c r="E2491" s="3"/>
      <c r="F2491" s="3"/>
      <c r="G2491" s="3"/>
      <c r="H2491" s="3"/>
      <c r="I2491" s="3"/>
      <c r="J2491" s="3"/>
      <c r="K2491" s="3"/>
      <c r="L2491" s="3"/>
      <c r="M2491" s="3"/>
      <c r="N2491" s="3"/>
      <c r="O2491" s="3"/>
      <c r="P2491" s="3"/>
      <c r="Q2491" s="3"/>
      <c r="R2491" s="3"/>
      <c r="S2491" s="3"/>
      <c r="T2491" s="3"/>
      <c r="U2491" s="3"/>
      <c r="V2491" s="3"/>
      <c r="W2491" s="3"/>
      <c r="X2491" s="3"/>
      <c r="Y2491" s="3"/>
      <c r="Z2491" s="3"/>
      <c r="AA2491" s="3"/>
      <c r="AB2491" s="3"/>
      <c r="AC2491" s="3"/>
      <c r="AD2491" s="3"/>
      <c r="AE2491" s="3"/>
      <c r="AF2491" s="3"/>
      <c r="AG2491" s="3"/>
      <c r="AH2491" s="3"/>
      <c r="AI2491" s="3"/>
      <c r="AJ2491" s="3"/>
      <c r="AK2491" s="3"/>
      <c r="AL2491" s="3"/>
      <c r="AM2491" s="3"/>
      <c r="AN2491" s="3"/>
      <c r="AO2491" s="3"/>
      <c r="AP2491" s="3"/>
      <c r="AQ2491" s="3"/>
      <c r="AR2491" s="3"/>
      <c r="AS2491" s="3"/>
      <c r="AT2491" s="3"/>
      <c r="AU2491" s="3"/>
      <c r="AV2491" s="3"/>
      <c r="AW2491" s="3"/>
      <c r="AX2491" s="3"/>
      <c r="AY2491" s="3"/>
      <c r="AZ2491" s="3"/>
      <c r="BA2491" s="3"/>
      <c r="BB2491" s="3"/>
      <c r="BC2491" s="3"/>
      <c r="BD2491" s="3"/>
    </row>
    <row r="2492" spans="1:56" hidden="1">
      <c r="A2492" s="3"/>
      <c r="B2492" s="3"/>
      <c r="C2492" s="3"/>
      <c r="D2492" s="3"/>
      <c r="E2492" s="3"/>
      <c r="F2492" s="3"/>
      <c r="G2492" s="3"/>
      <c r="H2492" s="3"/>
      <c r="I2492" s="3"/>
      <c r="J2492" s="3"/>
      <c r="K2492" s="3"/>
      <c r="L2492" s="3"/>
      <c r="M2492" s="3"/>
      <c r="N2492" s="3"/>
      <c r="O2492" s="3"/>
      <c r="P2492" s="3"/>
      <c r="Q2492" s="3"/>
      <c r="R2492" s="3"/>
      <c r="S2492" s="3"/>
      <c r="T2492" s="3"/>
      <c r="U2492" s="3"/>
      <c r="V2492" s="3"/>
      <c r="W2492" s="3"/>
      <c r="X2492" s="3"/>
      <c r="Y2492" s="3"/>
      <c r="Z2492" s="3"/>
      <c r="AA2492" s="3"/>
      <c r="AB2492" s="3"/>
      <c r="AC2492" s="3"/>
      <c r="AD2492" s="3"/>
      <c r="AE2492" s="3"/>
      <c r="AF2492" s="3"/>
      <c r="AG2492" s="3"/>
      <c r="AH2492" s="3"/>
      <c r="AI2492" s="3"/>
      <c r="AJ2492" s="3"/>
      <c r="AK2492" s="3"/>
      <c r="AL2492" s="3"/>
      <c r="AM2492" s="3"/>
      <c r="AN2492" s="3"/>
      <c r="AO2492" s="3"/>
      <c r="AP2492" s="3"/>
      <c r="AQ2492" s="3"/>
      <c r="AR2492" s="3"/>
      <c r="AS2492" s="3"/>
      <c r="AT2492" s="3"/>
      <c r="AU2492" s="3"/>
      <c r="AV2492" s="3"/>
      <c r="AW2492" s="3"/>
      <c r="AX2492" s="3"/>
      <c r="AY2492" s="3"/>
      <c r="AZ2492" s="3"/>
      <c r="BA2492" s="3"/>
      <c r="BB2492" s="3"/>
      <c r="BC2492" s="3"/>
      <c r="BD2492" s="3"/>
    </row>
    <row r="2493" spans="1:56" hidden="1">
      <c r="A2493" s="3"/>
      <c r="B2493" s="3"/>
      <c r="C2493" s="3"/>
      <c r="D2493" s="3"/>
      <c r="E2493" s="3"/>
      <c r="F2493" s="3"/>
      <c r="G2493" s="3"/>
      <c r="H2493" s="3"/>
      <c r="I2493" s="3"/>
      <c r="J2493" s="3"/>
      <c r="K2493" s="3"/>
      <c r="L2493" s="3"/>
      <c r="M2493" s="3"/>
      <c r="N2493" s="3"/>
      <c r="O2493" s="3"/>
      <c r="P2493" s="3"/>
      <c r="Q2493" s="3"/>
      <c r="R2493" s="3"/>
      <c r="S2493" s="3"/>
      <c r="T2493" s="3"/>
      <c r="U2493" s="3"/>
      <c r="V2493" s="3"/>
      <c r="W2493" s="3"/>
      <c r="X2493" s="3"/>
      <c r="Y2493" s="3"/>
      <c r="Z2493" s="3"/>
      <c r="AA2493" s="3"/>
      <c r="AB2493" s="3"/>
      <c r="AC2493" s="3"/>
      <c r="AD2493" s="3"/>
      <c r="AE2493" s="3"/>
      <c r="AF2493" s="3"/>
      <c r="AG2493" s="3"/>
      <c r="AH2493" s="3"/>
      <c r="AI2493" s="3"/>
      <c r="AJ2493" s="3"/>
      <c r="AK2493" s="3"/>
      <c r="AL2493" s="3"/>
      <c r="AM2493" s="3"/>
      <c r="AN2493" s="3"/>
      <c r="AO2493" s="3"/>
      <c r="AP2493" s="3"/>
      <c r="AQ2493" s="3"/>
      <c r="AR2493" s="3"/>
      <c r="AS2493" s="3"/>
      <c r="AT2493" s="3"/>
      <c r="AU2493" s="3"/>
      <c r="AV2493" s="3"/>
      <c r="AW2493" s="3"/>
      <c r="AX2493" s="3"/>
      <c r="AY2493" s="3"/>
      <c r="AZ2493" s="3"/>
      <c r="BA2493" s="3"/>
      <c r="BB2493" s="3"/>
      <c r="BC2493" s="3"/>
      <c r="BD2493" s="3"/>
    </row>
    <row r="2494" spans="1:56" hidden="1">
      <c r="A2494" s="3"/>
      <c r="B2494" s="3"/>
      <c r="C2494" s="3"/>
      <c r="D2494" s="3"/>
      <c r="E2494" s="3"/>
      <c r="F2494" s="3"/>
      <c r="G2494" s="3"/>
      <c r="H2494" s="3"/>
      <c r="I2494" s="3"/>
      <c r="J2494" s="3"/>
      <c r="K2494" s="3"/>
      <c r="L2494" s="3"/>
      <c r="M2494" s="3"/>
      <c r="N2494" s="3"/>
      <c r="O2494" s="3"/>
      <c r="P2494" s="3"/>
      <c r="Q2494" s="3"/>
      <c r="R2494" s="3"/>
      <c r="S2494" s="3"/>
      <c r="T2494" s="3"/>
      <c r="U2494" s="3"/>
      <c r="V2494" s="3"/>
      <c r="W2494" s="3"/>
      <c r="X2494" s="3"/>
      <c r="Y2494" s="3"/>
      <c r="Z2494" s="3"/>
      <c r="AA2494" s="3"/>
      <c r="AB2494" s="3"/>
      <c r="AC2494" s="3"/>
      <c r="AD2494" s="3"/>
      <c r="AE2494" s="3"/>
      <c r="AF2494" s="3"/>
      <c r="AG2494" s="3"/>
      <c r="AH2494" s="3"/>
      <c r="AI2494" s="3"/>
      <c r="AJ2494" s="3"/>
      <c r="AK2494" s="3"/>
      <c r="AL2494" s="3"/>
      <c r="AM2494" s="3"/>
      <c r="AN2494" s="3"/>
      <c r="AO2494" s="3"/>
      <c r="AP2494" s="3"/>
      <c r="AQ2494" s="3"/>
      <c r="AR2494" s="3"/>
      <c r="AS2494" s="3"/>
      <c r="AT2494" s="3"/>
      <c r="AU2494" s="3"/>
      <c r="AV2494" s="3"/>
      <c r="AW2494" s="3"/>
      <c r="AX2494" s="3"/>
      <c r="AY2494" s="3"/>
      <c r="AZ2494" s="3"/>
      <c r="BA2494" s="3"/>
      <c r="BB2494" s="3"/>
      <c r="BC2494" s="3"/>
      <c r="BD2494" s="3"/>
    </row>
    <row r="2495" spans="1:56" hidden="1">
      <c r="A2495" s="3"/>
      <c r="B2495" s="3"/>
      <c r="C2495" s="3"/>
      <c r="D2495" s="3"/>
      <c r="E2495" s="3"/>
      <c r="F2495" s="3"/>
      <c r="G2495" s="3"/>
      <c r="H2495" s="3"/>
      <c r="I2495" s="3"/>
      <c r="J2495" s="3"/>
      <c r="K2495" s="3"/>
      <c r="L2495" s="3"/>
      <c r="M2495" s="3"/>
      <c r="N2495" s="3"/>
      <c r="O2495" s="3"/>
      <c r="P2495" s="3"/>
      <c r="Q2495" s="3"/>
      <c r="R2495" s="3"/>
      <c r="S2495" s="3"/>
      <c r="T2495" s="3"/>
      <c r="U2495" s="3"/>
      <c r="V2495" s="3"/>
      <c r="W2495" s="3"/>
      <c r="X2495" s="3"/>
      <c r="Y2495" s="3"/>
      <c r="Z2495" s="3"/>
      <c r="AA2495" s="3"/>
      <c r="AB2495" s="3"/>
      <c r="AC2495" s="3"/>
      <c r="AD2495" s="3"/>
      <c r="AE2495" s="3"/>
      <c r="AF2495" s="3"/>
      <c r="AG2495" s="3"/>
      <c r="AH2495" s="3"/>
      <c r="AI2495" s="3"/>
      <c r="AJ2495" s="3"/>
      <c r="AK2495" s="3"/>
      <c r="AL2495" s="3"/>
      <c r="AM2495" s="3"/>
      <c r="AN2495" s="3"/>
      <c r="AO2495" s="3"/>
      <c r="AP2495" s="3"/>
      <c r="AQ2495" s="3"/>
      <c r="AR2495" s="3"/>
      <c r="AS2495" s="3"/>
      <c r="AT2495" s="3"/>
      <c r="AU2495" s="3"/>
      <c r="AV2495" s="3"/>
      <c r="AW2495" s="3"/>
      <c r="AX2495" s="3"/>
      <c r="AY2495" s="3"/>
      <c r="AZ2495" s="3"/>
      <c r="BA2495" s="3"/>
      <c r="BB2495" s="3"/>
      <c r="BC2495" s="3"/>
      <c r="BD2495" s="3"/>
    </row>
    <row r="2496" spans="1:56" hidden="1">
      <c r="A2496" s="3"/>
      <c r="B2496" s="3"/>
      <c r="C2496" s="3"/>
      <c r="D2496" s="3"/>
      <c r="E2496" s="3"/>
      <c r="F2496" s="3"/>
      <c r="G2496" s="3"/>
      <c r="H2496" s="3"/>
      <c r="I2496" s="3"/>
      <c r="J2496" s="3"/>
      <c r="K2496" s="3"/>
      <c r="L2496" s="3"/>
      <c r="M2496" s="3"/>
      <c r="N2496" s="3"/>
      <c r="O2496" s="3"/>
      <c r="P2496" s="3"/>
      <c r="Q2496" s="3"/>
      <c r="R2496" s="3"/>
      <c r="S2496" s="3"/>
      <c r="T2496" s="3"/>
      <c r="U2496" s="3"/>
      <c r="V2496" s="3"/>
      <c r="W2496" s="3"/>
      <c r="X2496" s="3"/>
      <c r="Y2496" s="3"/>
      <c r="Z2496" s="3"/>
      <c r="AA2496" s="3"/>
      <c r="AB2496" s="3"/>
      <c r="AC2496" s="3"/>
      <c r="AD2496" s="3"/>
      <c r="AE2496" s="3"/>
      <c r="AF2496" s="3"/>
      <c r="AG2496" s="3"/>
      <c r="AH2496" s="3"/>
      <c r="AI2496" s="3"/>
      <c r="AJ2496" s="3"/>
      <c r="AK2496" s="3"/>
      <c r="AL2496" s="3"/>
      <c r="AM2496" s="3"/>
      <c r="AN2496" s="3"/>
      <c r="AO2496" s="3"/>
      <c r="AP2496" s="3"/>
      <c r="AQ2496" s="3"/>
      <c r="AR2496" s="3"/>
      <c r="AS2496" s="3"/>
      <c r="AT2496" s="3"/>
      <c r="AU2496" s="3"/>
      <c r="AV2496" s="3"/>
      <c r="AW2496" s="3"/>
      <c r="AX2496" s="3"/>
      <c r="AY2496" s="3"/>
      <c r="AZ2496" s="3"/>
      <c r="BA2496" s="3"/>
      <c r="BB2496" s="3"/>
      <c r="BC2496" s="3"/>
      <c r="BD2496" s="3"/>
    </row>
    <row r="2497" spans="1:56" hidden="1">
      <c r="A2497" s="3"/>
      <c r="B2497" s="3"/>
      <c r="C2497" s="3"/>
      <c r="D2497" s="3"/>
      <c r="E2497" s="3"/>
      <c r="F2497" s="3"/>
      <c r="G2497" s="3"/>
      <c r="H2497" s="3"/>
      <c r="I2497" s="3"/>
      <c r="J2497" s="3"/>
      <c r="K2497" s="3"/>
      <c r="L2497" s="3"/>
      <c r="M2497" s="3"/>
      <c r="N2497" s="3"/>
      <c r="O2497" s="3"/>
      <c r="P2497" s="3"/>
      <c r="Q2497" s="3"/>
      <c r="R2497" s="3"/>
      <c r="S2497" s="3"/>
      <c r="T2497" s="3"/>
      <c r="U2497" s="3"/>
      <c r="V2497" s="3"/>
      <c r="W2497" s="3"/>
      <c r="X2497" s="3"/>
      <c r="Y2497" s="3"/>
      <c r="Z2497" s="3"/>
      <c r="AA2497" s="3"/>
      <c r="AB2497" s="3"/>
      <c r="AC2497" s="3"/>
      <c r="AD2497" s="3"/>
      <c r="AE2497" s="3"/>
      <c r="AF2497" s="3"/>
      <c r="AG2497" s="3"/>
      <c r="AH2497" s="3"/>
      <c r="AI2497" s="3"/>
      <c r="AJ2497" s="3"/>
      <c r="AK2497" s="3"/>
      <c r="AL2497" s="3"/>
      <c r="AM2497" s="3"/>
      <c r="AN2497" s="3"/>
      <c r="AO2497" s="3"/>
      <c r="AP2497" s="3"/>
      <c r="AQ2497" s="3"/>
      <c r="AR2497" s="3"/>
      <c r="AS2497" s="3"/>
      <c r="AT2497" s="3"/>
      <c r="AU2497" s="3"/>
      <c r="AV2497" s="3"/>
      <c r="AW2497" s="3"/>
      <c r="AX2497" s="3"/>
      <c r="AY2497" s="3"/>
      <c r="AZ2497" s="3"/>
      <c r="BA2497" s="3"/>
      <c r="BB2497" s="3"/>
      <c r="BC2497" s="3"/>
      <c r="BD2497" s="3"/>
    </row>
    <row r="2498" spans="1:56" hidden="1">
      <c r="A2498" s="3"/>
      <c r="B2498" s="3"/>
      <c r="C2498" s="3"/>
      <c r="D2498" s="3"/>
      <c r="E2498" s="3"/>
      <c r="F2498" s="3"/>
      <c r="G2498" s="3"/>
      <c r="H2498" s="3"/>
      <c r="I2498" s="3"/>
      <c r="J2498" s="3"/>
      <c r="K2498" s="3"/>
      <c r="L2498" s="3"/>
      <c r="M2498" s="3"/>
      <c r="N2498" s="3"/>
      <c r="O2498" s="3"/>
      <c r="P2498" s="3"/>
      <c r="Q2498" s="3"/>
      <c r="R2498" s="3"/>
      <c r="S2498" s="3"/>
      <c r="T2498" s="3"/>
      <c r="U2498" s="3"/>
      <c r="V2498" s="3"/>
      <c r="W2498" s="3"/>
      <c r="X2498" s="3"/>
      <c r="Y2498" s="3"/>
      <c r="Z2498" s="3"/>
      <c r="AA2498" s="3"/>
      <c r="AB2498" s="3"/>
      <c r="AC2498" s="3"/>
      <c r="AD2498" s="3"/>
      <c r="AE2498" s="3"/>
      <c r="AF2498" s="3"/>
      <c r="AG2498" s="3"/>
      <c r="AH2498" s="3"/>
      <c r="AI2498" s="3"/>
      <c r="AJ2498" s="3"/>
      <c r="AK2498" s="3"/>
      <c r="AL2498" s="3"/>
      <c r="AM2498" s="3"/>
      <c r="AN2498" s="3"/>
      <c r="AO2498" s="3"/>
      <c r="AP2498" s="3"/>
      <c r="AQ2498" s="3"/>
      <c r="AR2498" s="3"/>
      <c r="AS2498" s="3"/>
      <c r="AT2498" s="3"/>
      <c r="AU2498" s="3"/>
      <c r="AV2498" s="3"/>
      <c r="AW2498" s="3"/>
      <c r="AX2498" s="3"/>
      <c r="AY2498" s="3"/>
      <c r="AZ2498" s="3"/>
      <c r="BA2498" s="3"/>
      <c r="BB2498" s="3"/>
      <c r="BC2498" s="3"/>
      <c r="BD2498" s="3"/>
    </row>
    <row r="2499" spans="1:56" hidden="1">
      <c r="A2499" s="3"/>
      <c r="B2499" s="3"/>
      <c r="C2499" s="3"/>
      <c r="D2499" s="3"/>
      <c r="E2499" s="3"/>
      <c r="F2499" s="3"/>
      <c r="G2499" s="3"/>
      <c r="H2499" s="3"/>
      <c r="I2499" s="3"/>
      <c r="J2499" s="3"/>
      <c r="K2499" s="3"/>
      <c r="L2499" s="3"/>
      <c r="M2499" s="3"/>
      <c r="N2499" s="3"/>
      <c r="O2499" s="3"/>
      <c r="P2499" s="3"/>
      <c r="Q2499" s="3"/>
      <c r="R2499" s="3"/>
      <c r="S2499" s="3"/>
      <c r="T2499" s="3"/>
      <c r="U2499" s="3"/>
      <c r="V2499" s="3"/>
      <c r="W2499" s="3"/>
      <c r="X2499" s="3"/>
      <c r="Y2499" s="3"/>
      <c r="Z2499" s="3"/>
      <c r="AA2499" s="3"/>
      <c r="AB2499" s="3"/>
      <c r="AC2499" s="3"/>
      <c r="AD2499" s="3"/>
      <c r="AE2499" s="3"/>
      <c r="AF2499" s="3"/>
      <c r="AG2499" s="3"/>
      <c r="AH2499" s="3"/>
      <c r="AI2499" s="3"/>
      <c r="AJ2499" s="3"/>
      <c r="AK2499" s="3"/>
      <c r="AL2499" s="3"/>
      <c r="AM2499" s="3"/>
      <c r="AN2499" s="3"/>
      <c r="AO2499" s="3"/>
      <c r="AP2499" s="3"/>
      <c r="AQ2499" s="3"/>
      <c r="AR2499" s="3"/>
      <c r="AS2499" s="3"/>
      <c r="AT2499" s="3"/>
      <c r="AU2499" s="3"/>
      <c r="AV2499" s="3"/>
      <c r="AW2499" s="3"/>
      <c r="AX2499" s="3"/>
      <c r="AY2499" s="3"/>
      <c r="AZ2499" s="3"/>
      <c r="BA2499" s="3"/>
      <c r="BB2499" s="3"/>
      <c r="BC2499" s="3"/>
      <c r="BD2499" s="3"/>
    </row>
    <row r="2500" spans="1:56" hidden="1">
      <c r="A2500" s="3"/>
      <c r="B2500" s="3"/>
      <c r="C2500" s="3"/>
      <c r="D2500" s="3"/>
      <c r="E2500" s="3"/>
      <c r="F2500" s="3"/>
      <c r="G2500" s="3"/>
      <c r="H2500" s="3"/>
      <c r="I2500" s="3"/>
      <c r="J2500" s="3"/>
      <c r="K2500" s="3"/>
      <c r="L2500" s="3"/>
      <c r="M2500" s="3"/>
      <c r="N2500" s="3"/>
      <c r="O2500" s="3"/>
      <c r="P2500" s="3"/>
      <c r="Q2500" s="3"/>
      <c r="R2500" s="3"/>
      <c r="S2500" s="3"/>
      <c r="T2500" s="3"/>
      <c r="U2500" s="3"/>
      <c r="V2500" s="3"/>
      <c r="W2500" s="3"/>
      <c r="X2500" s="3"/>
      <c r="Y2500" s="3"/>
      <c r="Z2500" s="3"/>
      <c r="AA2500" s="3"/>
      <c r="AB2500" s="3"/>
      <c r="AC2500" s="3"/>
      <c r="AD2500" s="3"/>
      <c r="AE2500" s="3"/>
      <c r="AF2500" s="3"/>
      <c r="AG2500" s="3"/>
      <c r="AH2500" s="3"/>
      <c r="AI2500" s="3"/>
      <c r="AJ2500" s="3"/>
      <c r="AK2500" s="3"/>
      <c r="AL2500" s="3"/>
      <c r="AM2500" s="3"/>
      <c r="AN2500" s="3"/>
      <c r="AO2500" s="3"/>
      <c r="AP2500" s="3"/>
      <c r="AQ2500" s="3"/>
      <c r="AR2500" s="3"/>
      <c r="AS2500" s="3"/>
      <c r="AT2500" s="3"/>
      <c r="AU2500" s="3"/>
      <c r="AV2500" s="3"/>
      <c r="AW2500" s="3"/>
      <c r="AX2500" s="3"/>
      <c r="AY2500" s="3"/>
      <c r="AZ2500" s="3"/>
      <c r="BA2500" s="3"/>
      <c r="BB2500" s="3"/>
      <c r="BC2500" s="3"/>
      <c r="BD2500" s="3"/>
    </row>
    <row r="2501" spans="1:56" hidden="1">
      <c r="A2501" s="3"/>
      <c r="B2501" s="3"/>
      <c r="C2501" s="3"/>
      <c r="D2501" s="3"/>
      <c r="E2501" s="3"/>
      <c r="F2501" s="3"/>
      <c r="G2501" s="3"/>
      <c r="H2501" s="3"/>
      <c r="I2501" s="3"/>
      <c r="J2501" s="3"/>
      <c r="K2501" s="3"/>
      <c r="L2501" s="3"/>
      <c r="M2501" s="3"/>
      <c r="N2501" s="3"/>
      <c r="O2501" s="3"/>
      <c r="P2501" s="3"/>
      <c r="Q2501" s="3"/>
      <c r="R2501" s="3"/>
      <c r="S2501" s="3"/>
      <c r="T2501" s="3"/>
      <c r="U2501" s="3"/>
      <c r="V2501" s="3"/>
      <c r="W2501" s="3"/>
      <c r="X2501" s="3"/>
      <c r="Y2501" s="3"/>
      <c r="Z2501" s="3"/>
      <c r="AA2501" s="3"/>
      <c r="AB2501" s="3"/>
      <c r="AC2501" s="3"/>
      <c r="AD2501" s="3"/>
      <c r="AE2501" s="3"/>
      <c r="AF2501" s="3"/>
      <c r="AG2501" s="3"/>
      <c r="AH2501" s="3"/>
      <c r="AI2501" s="3"/>
      <c r="AJ2501" s="3"/>
      <c r="AK2501" s="3"/>
      <c r="AL2501" s="3"/>
      <c r="AM2501" s="3"/>
      <c r="AN2501" s="3"/>
      <c r="AO2501" s="3"/>
      <c r="AP2501" s="3"/>
      <c r="AQ2501" s="3"/>
      <c r="AR2501" s="3"/>
      <c r="AS2501" s="3"/>
      <c r="AT2501" s="3"/>
      <c r="AU2501" s="3"/>
      <c r="AV2501" s="3"/>
      <c r="AW2501" s="3"/>
      <c r="AX2501" s="3"/>
      <c r="AY2501" s="3"/>
      <c r="AZ2501" s="3"/>
      <c r="BA2501" s="3"/>
      <c r="BB2501" s="3"/>
      <c r="BC2501" s="3"/>
      <c r="BD2501" s="3"/>
    </row>
    <row r="2502" spans="1:56" hidden="1">
      <c r="A2502" s="3"/>
      <c r="B2502" s="3"/>
      <c r="C2502" s="3"/>
      <c r="D2502" s="3"/>
      <c r="E2502" s="3"/>
      <c r="F2502" s="3"/>
      <c r="G2502" s="3"/>
      <c r="H2502" s="3"/>
      <c r="I2502" s="3"/>
      <c r="J2502" s="3"/>
      <c r="K2502" s="3"/>
      <c r="L2502" s="3"/>
      <c r="M2502" s="3"/>
      <c r="N2502" s="3"/>
      <c r="O2502" s="3"/>
      <c r="P2502" s="3"/>
      <c r="Q2502" s="3"/>
      <c r="R2502" s="3"/>
      <c r="S2502" s="3"/>
      <c r="T2502" s="3"/>
      <c r="U2502" s="3"/>
      <c r="V2502" s="3"/>
      <c r="W2502" s="3"/>
      <c r="X2502" s="3"/>
      <c r="Y2502" s="3"/>
      <c r="Z2502" s="3"/>
      <c r="AA2502" s="3"/>
      <c r="AB2502" s="3"/>
      <c r="AC2502" s="3"/>
      <c r="AD2502" s="3"/>
      <c r="AE2502" s="3"/>
      <c r="AF2502" s="3"/>
      <c r="AG2502" s="3"/>
      <c r="AH2502" s="3"/>
      <c r="AI2502" s="3"/>
      <c r="AJ2502" s="3"/>
      <c r="AK2502" s="3"/>
      <c r="AL2502" s="3"/>
      <c r="AM2502" s="3"/>
      <c r="AN2502" s="3"/>
      <c r="AO2502" s="3"/>
      <c r="AP2502" s="3"/>
      <c r="AQ2502" s="3"/>
      <c r="AR2502" s="3"/>
      <c r="AS2502" s="3"/>
      <c r="AT2502" s="3"/>
      <c r="AU2502" s="3"/>
      <c r="AV2502" s="3"/>
      <c r="AW2502" s="3"/>
      <c r="AX2502" s="3"/>
      <c r="AY2502" s="3"/>
      <c r="AZ2502" s="3"/>
      <c r="BA2502" s="3"/>
      <c r="BB2502" s="3"/>
      <c r="BC2502" s="3"/>
      <c r="BD2502" s="3"/>
    </row>
    <row r="2503" spans="1:56" hidden="1">
      <c r="A2503" s="3"/>
      <c r="B2503" s="3"/>
      <c r="C2503" s="3"/>
      <c r="D2503" s="3"/>
      <c r="E2503" s="3"/>
      <c r="F2503" s="3"/>
      <c r="G2503" s="3"/>
      <c r="H2503" s="3"/>
      <c r="I2503" s="3"/>
      <c r="J2503" s="3"/>
      <c r="K2503" s="3"/>
      <c r="L2503" s="3"/>
      <c r="M2503" s="3"/>
      <c r="N2503" s="3"/>
      <c r="O2503" s="3"/>
      <c r="P2503" s="3"/>
      <c r="Q2503" s="3"/>
      <c r="R2503" s="3"/>
      <c r="S2503" s="3"/>
      <c r="T2503" s="3"/>
      <c r="U2503" s="3"/>
      <c r="V2503" s="3"/>
      <c r="W2503" s="3"/>
      <c r="X2503" s="3"/>
      <c r="Y2503" s="3"/>
      <c r="Z2503" s="3"/>
      <c r="AA2503" s="3"/>
      <c r="AB2503" s="3"/>
      <c r="AC2503" s="3"/>
      <c r="AD2503" s="3"/>
      <c r="AE2503" s="3"/>
      <c r="AF2503" s="3"/>
      <c r="AG2503" s="3"/>
      <c r="AH2503" s="3"/>
      <c r="AI2503" s="3"/>
      <c r="AJ2503" s="3"/>
      <c r="AK2503" s="3"/>
      <c r="AL2503" s="3"/>
      <c r="AM2503" s="3"/>
      <c r="AN2503" s="3"/>
      <c r="AO2503" s="3"/>
      <c r="AP2503" s="3"/>
      <c r="AQ2503" s="3"/>
      <c r="AR2503" s="3"/>
      <c r="AS2503" s="3"/>
      <c r="AT2503" s="3"/>
      <c r="AU2503" s="3"/>
      <c r="AV2503" s="3"/>
      <c r="AW2503" s="3"/>
      <c r="AX2503" s="3"/>
      <c r="AY2503" s="3"/>
      <c r="AZ2503" s="3"/>
      <c r="BA2503" s="3"/>
      <c r="BB2503" s="3"/>
      <c r="BC2503" s="3"/>
      <c r="BD2503" s="3"/>
    </row>
    <row r="2504" spans="1:56" hidden="1">
      <c r="A2504" s="3"/>
      <c r="B2504" s="3"/>
      <c r="C2504" s="3"/>
      <c r="D2504" s="3"/>
      <c r="E2504" s="3"/>
      <c r="F2504" s="3"/>
      <c r="G2504" s="3"/>
      <c r="H2504" s="3"/>
      <c r="I2504" s="3"/>
      <c r="J2504" s="3"/>
      <c r="K2504" s="3"/>
      <c r="L2504" s="3"/>
      <c r="M2504" s="3"/>
      <c r="N2504" s="3"/>
      <c r="O2504" s="3"/>
      <c r="P2504" s="3"/>
      <c r="Q2504" s="3"/>
      <c r="R2504" s="3"/>
      <c r="S2504" s="3"/>
      <c r="T2504" s="3"/>
      <c r="U2504" s="3"/>
      <c r="V2504" s="3"/>
      <c r="W2504" s="3"/>
      <c r="X2504" s="3"/>
      <c r="Y2504" s="3"/>
      <c r="Z2504" s="3"/>
      <c r="AA2504" s="3"/>
      <c r="AB2504" s="3"/>
      <c r="AC2504" s="3"/>
      <c r="AD2504" s="3"/>
      <c r="AE2504" s="3"/>
      <c r="AF2504" s="3"/>
      <c r="AG2504" s="3"/>
      <c r="AH2504" s="3"/>
      <c r="AI2504" s="3"/>
      <c r="AJ2504" s="3"/>
      <c r="AK2504" s="3"/>
      <c r="AL2504" s="3"/>
      <c r="AM2504" s="3"/>
      <c r="AN2504" s="3"/>
      <c r="AO2504" s="3"/>
      <c r="AP2504" s="3"/>
      <c r="AQ2504" s="3"/>
      <c r="AR2504" s="3"/>
      <c r="AS2504" s="3"/>
      <c r="AT2504" s="3"/>
      <c r="AU2504" s="3"/>
      <c r="AV2504" s="3"/>
      <c r="AW2504" s="3"/>
      <c r="AX2504" s="3"/>
      <c r="AY2504" s="3"/>
      <c r="AZ2504" s="3"/>
      <c r="BA2504" s="3"/>
      <c r="BB2504" s="3"/>
      <c r="BC2504" s="3"/>
      <c r="BD2504" s="3"/>
    </row>
    <row r="2505" spans="1:56" hidden="1">
      <c r="A2505" s="3"/>
      <c r="B2505" s="3"/>
      <c r="C2505" s="3"/>
      <c r="D2505" s="3"/>
      <c r="E2505" s="3"/>
      <c r="F2505" s="3"/>
      <c r="G2505" s="3"/>
      <c r="H2505" s="3"/>
      <c r="I2505" s="3"/>
      <c r="J2505" s="3"/>
      <c r="K2505" s="3"/>
      <c r="L2505" s="3"/>
      <c r="M2505" s="3"/>
      <c r="N2505" s="3"/>
      <c r="O2505" s="3"/>
      <c r="P2505" s="3"/>
      <c r="Q2505" s="3"/>
      <c r="R2505" s="3"/>
      <c r="S2505" s="3"/>
      <c r="T2505" s="3"/>
      <c r="U2505" s="3"/>
      <c r="V2505" s="3"/>
      <c r="W2505" s="3"/>
      <c r="X2505" s="3"/>
      <c r="Y2505" s="3"/>
      <c r="Z2505" s="3"/>
      <c r="AA2505" s="3"/>
      <c r="AB2505" s="3"/>
      <c r="AC2505" s="3"/>
      <c r="AD2505" s="3"/>
      <c r="AE2505" s="3"/>
      <c r="AF2505" s="3"/>
      <c r="AG2505" s="3"/>
      <c r="AH2505" s="3"/>
      <c r="AI2505" s="3"/>
      <c r="AJ2505" s="3"/>
      <c r="AK2505" s="3"/>
      <c r="AL2505" s="3"/>
      <c r="AM2505" s="3"/>
      <c r="AN2505" s="3"/>
      <c r="AO2505" s="3"/>
      <c r="AP2505" s="3"/>
      <c r="AQ2505" s="3"/>
      <c r="AR2505" s="3"/>
      <c r="AS2505" s="3"/>
      <c r="AT2505" s="3"/>
      <c r="AU2505" s="3"/>
      <c r="AV2505" s="3"/>
      <c r="AW2505" s="3"/>
      <c r="AX2505" s="3"/>
      <c r="AY2505" s="3"/>
      <c r="AZ2505" s="3"/>
      <c r="BA2505" s="3"/>
      <c r="BB2505" s="3"/>
      <c r="BC2505" s="3"/>
      <c r="BD2505" s="3"/>
    </row>
    <row r="2506" spans="1:56" hidden="1">
      <c r="A2506" s="3"/>
      <c r="B2506" s="3"/>
      <c r="C2506" s="3"/>
      <c r="D2506" s="3"/>
      <c r="E2506" s="3"/>
      <c r="F2506" s="3"/>
      <c r="G2506" s="3"/>
      <c r="H2506" s="3"/>
      <c r="I2506" s="3"/>
      <c r="J2506" s="3"/>
      <c r="K2506" s="3"/>
      <c r="L2506" s="3"/>
      <c r="M2506" s="3"/>
      <c r="N2506" s="3"/>
      <c r="O2506" s="3"/>
      <c r="P2506" s="3"/>
      <c r="Q2506" s="3"/>
      <c r="R2506" s="3"/>
      <c r="S2506" s="3"/>
      <c r="T2506" s="3"/>
      <c r="U2506" s="3"/>
      <c r="V2506" s="3"/>
      <c r="W2506" s="3"/>
      <c r="X2506" s="3"/>
      <c r="Y2506" s="3"/>
      <c r="Z2506" s="3"/>
      <c r="AA2506" s="3"/>
      <c r="AB2506" s="3"/>
      <c r="AC2506" s="3"/>
      <c r="AD2506" s="3"/>
      <c r="AE2506" s="3"/>
      <c r="AF2506" s="3"/>
      <c r="AG2506" s="3"/>
      <c r="AH2506" s="3"/>
      <c r="AI2506" s="3"/>
      <c r="AJ2506" s="3"/>
      <c r="AK2506" s="3"/>
      <c r="AL2506" s="3"/>
      <c r="AM2506" s="3"/>
      <c r="AN2506" s="3"/>
      <c r="AO2506" s="3"/>
      <c r="AP2506" s="3"/>
      <c r="AQ2506" s="3"/>
      <c r="AR2506" s="3"/>
      <c r="AS2506" s="3"/>
      <c r="AT2506" s="3"/>
      <c r="AU2506" s="3"/>
      <c r="AV2506" s="3"/>
      <c r="AW2506" s="3"/>
      <c r="AX2506" s="3"/>
      <c r="AY2506" s="3"/>
      <c r="AZ2506" s="3"/>
      <c r="BA2506" s="3"/>
      <c r="BB2506" s="3"/>
      <c r="BC2506" s="3"/>
      <c r="BD2506" s="3"/>
    </row>
    <row r="2507" spans="1:56" hidden="1">
      <c r="A2507" s="3"/>
      <c r="B2507" s="3"/>
      <c r="C2507" s="3"/>
      <c r="D2507" s="3"/>
      <c r="E2507" s="3"/>
      <c r="F2507" s="3"/>
      <c r="G2507" s="3"/>
      <c r="H2507" s="3"/>
      <c r="I2507" s="3"/>
      <c r="J2507" s="3"/>
      <c r="K2507" s="3"/>
      <c r="L2507" s="3"/>
      <c r="M2507" s="3"/>
      <c r="N2507" s="3"/>
      <c r="O2507" s="3"/>
      <c r="P2507" s="3"/>
      <c r="Q2507" s="3"/>
      <c r="R2507" s="3"/>
      <c r="S2507" s="3"/>
      <c r="T2507" s="3"/>
      <c r="U2507" s="3"/>
      <c r="V2507" s="3"/>
      <c r="W2507" s="3"/>
      <c r="X2507" s="3"/>
      <c r="Y2507" s="3"/>
      <c r="Z2507" s="3"/>
      <c r="AA2507" s="3"/>
      <c r="AB2507" s="3"/>
      <c r="AC2507" s="3"/>
      <c r="AD2507" s="3"/>
      <c r="AE2507" s="3"/>
      <c r="AF2507" s="3"/>
      <c r="AG2507" s="3"/>
      <c r="AH2507" s="3"/>
      <c r="AI2507" s="3"/>
      <c r="AJ2507" s="3"/>
      <c r="AK2507" s="3"/>
      <c r="AL2507" s="3"/>
      <c r="AM2507" s="3"/>
      <c r="AN2507" s="3"/>
      <c r="AO2507" s="3"/>
      <c r="AP2507" s="3"/>
      <c r="AQ2507" s="3"/>
      <c r="AR2507" s="3"/>
      <c r="AS2507" s="3"/>
      <c r="AT2507" s="3"/>
      <c r="AU2507" s="3"/>
      <c r="AV2507" s="3"/>
      <c r="AW2507" s="3"/>
      <c r="AX2507" s="3"/>
      <c r="AY2507" s="3"/>
      <c r="AZ2507" s="3"/>
      <c r="BA2507" s="3"/>
      <c r="BB2507" s="3"/>
      <c r="BC2507" s="3"/>
      <c r="BD2507" s="3"/>
    </row>
    <row r="2508" spans="1:56" hidden="1">
      <c r="A2508" s="3"/>
      <c r="B2508" s="3"/>
      <c r="C2508" s="3"/>
      <c r="D2508" s="3"/>
      <c r="E2508" s="3"/>
      <c r="F2508" s="3"/>
      <c r="G2508" s="3"/>
      <c r="H2508" s="3"/>
      <c r="I2508" s="3"/>
      <c r="J2508" s="3"/>
      <c r="K2508" s="3"/>
      <c r="L2508" s="3"/>
      <c r="M2508" s="3"/>
      <c r="N2508" s="3"/>
      <c r="O2508" s="3"/>
      <c r="P2508" s="3"/>
      <c r="Q2508" s="3"/>
      <c r="R2508" s="3"/>
      <c r="S2508" s="3"/>
      <c r="T2508" s="3"/>
      <c r="U2508" s="3"/>
      <c r="V2508" s="3"/>
      <c r="W2508" s="3"/>
      <c r="X2508" s="3"/>
      <c r="Y2508" s="3"/>
      <c r="Z2508" s="3"/>
      <c r="AA2508" s="3"/>
      <c r="AB2508" s="3"/>
      <c r="AC2508" s="3"/>
      <c r="AD2508" s="3"/>
      <c r="AE2508" s="3"/>
      <c r="AF2508" s="3"/>
      <c r="AG2508" s="3"/>
      <c r="AH2508" s="3"/>
      <c r="AI2508" s="3"/>
      <c r="AJ2508" s="3"/>
      <c r="AK2508" s="3"/>
      <c r="AL2508" s="3"/>
      <c r="AM2508" s="3"/>
      <c r="AN2508" s="3"/>
      <c r="AO2508" s="3"/>
      <c r="AP2508" s="3"/>
      <c r="AQ2508" s="3"/>
      <c r="AR2508" s="3"/>
      <c r="AS2508" s="3"/>
      <c r="AT2508" s="3"/>
      <c r="AU2508" s="3"/>
      <c r="AV2508" s="3"/>
      <c r="AW2508" s="3"/>
      <c r="AX2508" s="3"/>
      <c r="AY2508" s="3"/>
      <c r="AZ2508" s="3"/>
      <c r="BA2508" s="3"/>
      <c r="BB2508" s="3"/>
      <c r="BC2508" s="3"/>
      <c r="BD2508" s="3"/>
    </row>
    <row r="2509" spans="1:56" hidden="1">
      <c r="A2509" s="3"/>
      <c r="B2509" s="3"/>
      <c r="C2509" s="3"/>
      <c r="D2509" s="3"/>
      <c r="E2509" s="3"/>
      <c r="F2509" s="3"/>
      <c r="G2509" s="3"/>
      <c r="H2509" s="3"/>
      <c r="I2509" s="3"/>
      <c r="J2509" s="3"/>
      <c r="K2509" s="3"/>
      <c r="L2509" s="3"/>
      <c r="M2509" s="3"/>
      <c r="N2509" s="3"/>
      <c r="O2509" s="3"/>
      <c r="P2509" s="3"/>
      <c r="Q2509" s="3"/>
      <c r="R2509" s="3"/>
      <c r="S2509" s="3"/>
      <c r="T2509" s="3"/>
      <c r="U2509" s="3"/>
      <c r="V2509" s="3"/>
      <c r="W2509" s="3"/>
      <c r="X2509" s="3"/>
      <c r="Y2509" s="3"/>
      <c r="Z2509" s="3"/>
      <c r="AA2509" s="3"/>
      <c r="AB2509" s="3"/>
      <c r="AC2509" s="3"/>
      <c r="AD2509" s="3"/>
      <c r="AE2509" s="3"/>
      <c r="AF2509" s="3"/>
      <c r="AG2509" s="3"/>
      <c r="AH2509" s="3"/>
      <c r="AI2509" s="3"/>
      <c r="AJ2509" s="3"/>
      <c r="AK2509" s="3"/>
      <c r="AL2509" s="3"/>
      <c r="AM2509" s="3"/>
      <c r="AN2509" s="3"/>
      <c r="AO2509" s="3"/>
      <c r="AP2509" s="3"/>
      <c r="AQ2509" s="3"/>
      <c r="AR2509" s="3"/>
      <c r="AS2509" s="3"/>
      <c r="AT2509" s="3"/>
      <c r="AU2509" s="3"/>
      <c r="AV2509" s="3"/>
      <c r="AW2509" s="3"/>
      <c r="AX2509" s="3"/>
      <c r="AY2509" s="3"/>
      <c r="AZ2509" s="3"/>
      <c r="BA2509" s="3"/>
      <c r="BB2509" s="3"/>
      <c r="BC2509" s="3"/>
      <c r="BD2509" s="3"/>
    </row>
    <row r="2510" spans="1:56" hidden="1">
      <c r="A2510" s="3"/>
      <c r="B2510" s="3"/>
      <c r="C2510" s="3"/>
      <c r="D2510" s="3"/>
      <c r="E2510" s="3"/>
      <c r="F2510" s="3"/>
      <c r="G2510" s="3"/>
      <c r="H2510" s="3"/>
      <c r="I2510" s="3"/>
      <c r="J2510" s="3"/>
      <c r="K2510" s="3"/>
      <c r="L2510" s="3"/>
      <c r="M2510" s="3"/>
      <c r="N2510" s="3"/>
      <c r="O2510" s="3"/>
      <c r="P2510" s="3"/>
      <c r="Q2510" s="3"/>
      <c r="R2510" s="3"/>
      <c r="S2510" s="3"/>
      <c r="T2510" s="3"/>
      <c r="U2510" s="3"/>
      <c r="V2510" s="3"/>
      <c r="W2510" s="3"/>
      <c r="X2510" s="3"/>
      <c r="Y2510" s="3"/>
      <c r="Z2510" s="3"/>
      <c r="AA2510" s="3"/>
      <c r="AB2510" s="3"/>
      <c r="AC2510" s="3"/>
      <c r="AD2510" s="3"/>
      <c r="AE2510" s="3"/>
      <c r="AF2510" s="3"/>
      <c r="AG2510" s="3"/>
      <c r="AH2510" s="3"/>
      <c r="AI2510" s="3"/>
      <c r="AJ2510" s="3"/>
      <c r="AK2510" s="3"/>
      <c r="AL2510" s="3"/>
      <c r="AM2510" s="3"/>
      <c r="AN2510" s="3"/>
      <c r="AO2510" s="3"/>
      <c r="AP2510" s="3"/>
      <c r="AQ2510" s="3"/>
      <c r="AR2510" s="3"/>
      <c r="AS2510" s="3"/>
      <c r="AT2510" s="3"/>
      <c r="AU2510" s="3"/>
      <c r="AV2510" s="3"/>
      <c r="AW2510" s="3"/>
      <c r="AX2510" s="3"/>
      <c r="AY2510" s="3"/>
      <c r="AZ2510" s="3"/>
      <c r="BA2510" s="3"/>
      <c r="BB2510" s="3"/>
      <c r="BC2510" s="3"/>
      <c r="BD2510" s="3"/>
    </row>
    <row r="2511" spans="1:56" hidden="1">
      <c r="A2511" s="3"/>
      <c r="B2511" s="3"/>
      <c r="C2511" s="3"/>
      <c r="D2511" s="3"/>
      <c r="E2511" s="3"/>
      <c r="F2511" s="3"/>
      <c r="G2511" s="3"/>
      <c r="H2511" s="3"/>
      <c r="I2511" s="3"/>
      <c r="J2511" s="3"/>
      <c r="K2511" s="3"/>
      <c r="L2511" s="3"/>
      <c r="M2511" s="3"/>
      <c r="N2511" s="3"/>
      <c r="O2511" s="3"/>
      <c r="P2511" s="3"/>
      <c r="Q2511" s="3"/>
      <c r="R2511" s="3"/>
      <c r="S2511" s="3"/>
      <c r="T2511" s="3"/>
      <c r="U2511" s="3"/>
      <c r="V2511" s="3"/>
      <c r="W2511" s="3"/>
      <c r="X2511" s="3"/>
      <c r="Y2511" s="3"/>
      <c r="Z2511" s="3"/>
      <c r="AA2511" s="3"/>
      <c r="AB2511" s="3"/>
      <c r="AC2511" s="3"/>
      <c r="AD2511" s="3"/>
      <c r="AE2511" s="3"/>
      <c r="AF2511" s="3"/>
      <c r="AG2511" s="3"/>
      <c r="AH2511" s="3"/>
      <c r="AI2511" s="3"/>
      <c r="AJ2511" s="3"/>
      <c r="AK2511" s="3"/>
      <c r="AL2511" s="3"/>
      <c r="AM2511" s="3"/>
      <c r="AN2511" s="3"/>
      <c r="AO2511" s="3"/>
      <c r="AP2511" s="3"/>
      <c r="AQ2511" s="3"/>
      <c r="AR2511" s="3"/>
      <c r="AS2511" s="3"/>
      <c r="AT2511" s="3"/>
      <c r="AU2511" s="3"/>
      <c r="AV2511" s="3"/>
      <c r="AW2511" s="3"/>
      <c r="AX2511" s="3"/>
      <c r="AY2511" s="3"/>
      <c r="AZ2511" s="3"/>
      <c r="BA2511" s="3"/>
      <c r="BB2511" s="3"/>
      <c r="BC2511" s="3"/>
      <c r="BD2511" s="3"/>
    </row>
    <row r="2512" spans="1:56" hidden="1">
      <c r="A2512" s="3"/>
      <c r="B2512" s="3"/>
      <c r="C2512" s="3"/>
      <c r="D2512" s="3"/>
      <c r="E2512" s="3"/>
      <c r="F2512" s="3"/>
      <c r="G2512" s="3"/>
      <c r="H2512" s="3"/>
      <c r="I2512" s="3"/>
      <c r="J2512" s="3"/>
      <c r="K2512" s="3"/>
      <c r="L2512" s="3"/>
      <c r="M2512" s="3"/>
      <c r="N2512" s="3"/>
      <c r="O2512" s="3"/>
      <c r="P2512" s="3"/>
      <c r="Q2512" s="3"/>
      <c r="R2512" s="3"/>
      <c r="S2512" s="3"/>
      <c r="T2512" s="3"/>
      <c r="U2512" s="3"/>
      <c r="V2512" s="3"/>
      <c r="W2512" s="3"/>
      <c r="X2512" s="3"/>
      <c r="Y2512" s="3"/>
      <c r="Z2512" s="3"/>
      <c r="AA2512" s="3"/>
      <c r="AB2512" s="3"/>
      <c r="AC2512" s="3"/>
      <c r="AD2512" s="3"/>
      <c r="AE2512" s="3"/>
      <c r="AF2512" s="3"/>
      <c r="AG2512" s="3"/>
      <c r="AH2512" s="3"/>
      <c r="AI2512" s="3"/>
      <c r="AJ2512" s="3"/>
      <c r="AK2512" s="3"/>
      <c r="AL2512" s="3"/>
      <c r="AM2512" s="3"/>
      <c r="AN2512" s="3"/>
      <c r="AO2512" s="3"/>
      <c r="AP2512" s="3"/>
      <c r="AQ2512" s="3"/>
      <c r="AR2512" s="3"/>
      <c r="AS2512" s="3"/>
      <c r="AT2512" s="3"/>
      <c r="AU2512" s="3"/>
      <c r="AV2512" s="3"/>
      <c r="AW2512" s="3"/>
      <c r="AX2512" s="3"/>
      <c r="AY2512" s="3"/>
      <c r="AZ2512" s="3"/>
      <c r="BA2512" s="3"/>
      <c r="BB2512" s="3"/>
      <c r="BC2512" s="3"/>
      <c r="BD2512" s="3"/>
    </row>
    <row r="2513" spans="1:56" hidden="1">
      <c r="A2513" s="3"/>
      <c r="B2513" s="3"/>
      <c r="C2513" s="3"/>
      <c r="D2513" s="3"/>
      <c r="E2513" s="3"/>
      <c r="F2513" s="3"/>
      <c r="G2513" s="3"/>
      <c r="H2513" s="3"/>
      <c r="I2513" s="3"/>
      <c r="J2513" s="3"/>
      <c r="K2513" s="3"/>
      <c r="L2513" s="3"/>
      <c r="M2513" s="3"/>
      <c r="N2513" s="3"/>
      <c r="O2513" s="3"/>
      <c r="P2513" s="3"/>
      <c r="Q2513" s="3"/>
      <c r="R2513" s="3"/>
      <c r="S2513" s="3"/>
      <c r="T2513" s="3"/>
      <c r="U2513" s="3"/>
      <c r="V2513" s="3"/>
      <c r="W2513" s="3"/>
      <c r="X2513" s="3"/>
      <c r="Y2513" s="3"/>
      <c r="Z2513" s="3"/>
      <c r="AA2513" s="3"/>
      <c r="AB2513" s="3"/>
      <c r="AC2513" s="3"/>
      <c r="AD2513" s="3"/>
      <c r="AE2513" s="3"/>
      <c r="AF2513" s="3"/>
      <c r="AG2513" s="3"/>
      <c r="AH2513" s="3"/>
      <c r="AI2513" s="3"/>
      <c r="AJ2513" s="3"/>
      <c r="AK2513" s="3"/>
      <c r="AL2513" s="3"/>
      <c r="AM2513" s="3"/>
      <c r="AN2513" s="3"/>
      <c r="AO2513" s="3"/>
      <c r="AP2513" s="3"/>
      <c r="AQ2513" s="3"/>
      <c r="AR2513" s="3"/>
      <c r="AS2513" s="3"/>
      <c r="AT2513" s="3"/>
      <c r="AU2513" s="3"/>
      <c r="AV2513" s="3"/>
      <c r="AW2513" s="3"/>
      <c r="AX2513" s="3"/>
      <c r="AY2513" s="3"/>
      <c r="AZ2513" s="3"/>
      <c r="BA2513" s="3"/>
      <c r="BB2513" s="3"/>
      <c r="BC2513" s="3"/>
      <c r="BD2513" s="3"/>
    </row>
    <row r="2514" spans="1:56" hidden="1">
      <c r="A2514" s="3"/>
      <c r="B2514" s="3"/>
      <c r="C2514" s="3"/>
      <c r="D2514" s="3"/>
      <c r="E2514" s="3"/>
      <c r="F2514" s="3"/>
      <c r="G2514" s="3"/>
      <c r="H2514" s="3"/>
      <c r="I2514" s="3"/>
      <c r="J2514" s="3"/>
      <c r="K2514" s="3"/>
      <c r="L2514" s="3"/>
      <c r="M2514" s="3"/>
      <c r="N2514" s="3"/>
      <c r="O2514" s="3"/>
      <c r="P2514" s="3"/>
      <c r="Q2514" s="3"/>
      <c r="R2514" s="3"/>
      <c r="S2514" s="3"/>
      <c r="T2514" s="3"/>
      <c r="U2514" s="3"/>
      <c r="V2514" s="3"/>
      <c r="W2514" s="3"/>
      <c r="X2514" s="3"/>
      <c r="Y2514" s="3"/>
      <c r="Z2514" s="3"/>
      <c r="AA2514" s="3"/>
      <c r="AB2514" s="3"/>
      <c r="AC2514" s="3"/>
      <c r="AD2514" s="3"/>
      <c r="AE2514" s="3"/>
      <c r="AF2514" s="3"/>
      <c r="AG2514" s="3"/>
      <c r="AH2514" s="3"/>
      <c r="AI2514" s="3"/>
      <c r="AJ2514" s="3"/>
      <c r="AK2514" s="3"/>
      <c r="AL2514" s="3"/>
      <c r="AM2514" s="3"/>
      <c r="AN2514" s="3"/>
      <c r="AO2514" s="3"/>
      <c r="AP2514" s="3"/>
      <c r="AQ2514" s="3"/>
      <c r="AR2514" s="3"/>
      <c r="AS2514" s="3"/>
      <c r="AT2514" s="3"/>
      <c r="AU2514" s="3"/>
      <c r="AV2514" s="3"/>
      <c r="AW2514" s="3"/>
      <c r="AX2514" s="3"/>
      <c r="AY2514" s="3"/>
      <c r="AZ2514" s="3"/>
      <c r="BA2514" s="3"/>
      <c r="BB2514" s="3"/>
      <c r="BC2514" s="3"/>
      <c r="BD2514" s="3"/>
    </row>
    <row r="2515" spans="1:56" hidden="1">
      <c r="A2515" s="3"/>
      <c r="B2515" s="3"/>
      <c r="C2515" s="3"/>
      <c r="D2515" s="3"/>
      <c r="E2515" s="3"/>
      <c r="F2515" s="3"/>
      <c r="G2515" s="3"/>
      <c r="H2515" s="3"/>
      <c r="I2515" s="3"/>
      <c r="J2515" s="3"/>
      <c r="K2515" s="3"/>
      <c r="L2515" s="3"/>
      <c r="M2515" s="3"/>
      <c r="N2515" s="3"/>
      <c r="O2515" s="3"/>
      <c r="P2515" s="3"/>
      <c r="Q2515" s="3"/>
      <c r="R2515" s="3"/>
      <c r="S2515" s="3"/>
      <c r="T2515" s="3"/>
      <c r="U2515" s="3"/>
      <c r="V2515" s="3"/>
      <c r="W2515" s="3"/>
      <c r="X2515" s="3"/>
      <c r="Y2515" s="3"/>
      <c r="Z2515" s="3"/>
      <c r="AA2515" s="3"/>
      <c r="AB2515" s="3"/>
      <c r="AC2515" s="3"/>
      <c r="AD2515" s="3"/>
      <c r="AE2515" s="3"/>
      <c r="AF2515" s="3"/>
      <c r="AG2515" s="3"/>
      <c r="AH2515" s="3"/>
      <c r="AI2515" s="3"/>
      <c r="AJ2515" s="3"/>
      <c r="AK2515" s="3"/>
      <c r="AL2515" s="3"/>
      <c r="AM2515" s="3"/>
      <c r="AN2515" s="3"/>
      <c r="AO2515" s="3"/>
      <c r="AP2515" s="3"/>
      <c r="AQ2515" s="3"/>
      <c r="AR2515" s="3"/>
      <c r="AS2515" s="3"/>
      <c r="AT2515" s="3"/>
      <c r="AU2515" s="3"/>
      <c r="AV2515" s="3"/>
      <c r="AW2515" s="3"/>
      <c r="AX2515" s="3"/>
      <c r="AY2515" s="3"/>
      <c r="AZ2515" s="3"/>
      <c r="BA2515" s="3"/>
      <c r="BB2515" s="3"/>
      <c r="BC2515" s="3"/>
      <c r="BD2515" s="3"/>
    </row>
    <row r="2516" spans="1:56" hidden="1">
      <c r="A2516" s="3"/>
      <c r="B2516" s="3"/>
      <c r="C2516" s="3"/>
      <c r="D2516" s="3"/>
      <c r="E2516" s="3"/>
      <c r="F2516" s="3"/>
      <c r="G2516" s="3"/>
      <c r="H2516" s="3"/>
      <c r="I2516" s="3"/>
      <c r="J2516" s="3"/>
      <c r="K2516" s="3"/>
      <c r="L2516" s="3"/>
      <c r="M2516" s="3"/>
      <c r="N2516" s="3"/>
      <c r="O2516" s="3"/>
      <c r="P2516" s="3"/>
      <c r="Q2516" s="3"/>
      <c r="R2516" s="3"/>
      <c r="S2516" s="3"/>
      <c r="T2516" s="3"/>
      <c r="U2516" s="3"/>
      <c r="V2516" s="3"/>
      <c r="W2516" s="3"/>
      <c r="X2516" s="3"/>
      <c r="Y2516" s="3"/>
      <c r="Z2516" s="3"/>
      <c r="AA2516" s="3"/>
      <c r="AB2516" s="3"/>
      <c r="AC2516" s="3"/>
      <c r="AD2516" s="3"/>
      <c r="AE2516" s="3"/>
      <c r="AF2516" s="3"/>
      <c r="AG2516" s="3"/>
      <c r="AH2516" s="3"/>
      <c r="AI2516" s="3"/>
      <c r="AJ2516" s="3"/>
      <c r="AK2516" s="3"/>
      <c r="AL2516" s="3"/>
      <c r="AM2516" s="3"/>
      <c r="AN2516" s="3"/>
      <c r="AO2516" s="3"/>
      <c r="AP2516" s="3"/>
      <c r="AQ2516" s="3"/>
      <c r="AR2516" s="3"/>
      <c r="AS2516" s="3"/>
      <c r="AT2516" s="3"/>
      <c r="AU2516" s="3"/>
      <c r="AV2516" s="3"/>
      <c r="AW2516" s="3"/>
      <c r="AX2516" s="3"/>
      <c r="AY2516" s="3"/>
      <c r="AZ2516" s="3"/>
      <c r="BA2516" s="3"/>
      <c r="BB2516" s="3"/>
      <c r="BC2516" s="3"/>
      <c r="BD2516" s="3"/>
    </row>
    <row r="2517" spans="1:56" hidden="1">
      <c r="A2517" s="3"/>
      <c r="B2517" s="3"/>
      <c r="C2517" s="3"/>
      <c r="D2517" s="3"/>
      <c r="E2517" s="3"/>
      <c r="F2517" s="3"/>
      <c r="G2517" s="3"/>
      <c r="H2517" s="3"/>
      <c r="I2517" s="3"/>
      <c r="J2517" s="3"/>
      <c r="K2517" s="3"/>
      <c r="L2517" s="3"/>
      <c r="M2517" s="3"/>
      <c r="N2517" s="3"/>
      <c r="O2517" s="3"/>
      <c r="P2517" s="3"/>
      <c r="Q2517" s="3"/>
      <c r="R2517" s="3"/>
      <c r="S2517" s="3"/>
      <c r="T2517" s="3"/>
      <c r="U2517" s="3"/>
      <c r="V2517" s="3"/>
      <c r="W2517" s="3"/>
      <c r="X2517" s="3"/>
      <c r="Y2517" s="3"/>
      <c r="Z2517" s="3"/>
      <c r="AA2517" s="3"/>
      <c r="AB2517" s="3"/>
      <c r="AC2517" s="3"/>
      <c r="AD2517" s="3"/>
      <c r="AE2517" s="3"/>
      <c r="AF2517" s="3"/>
      <c r="AG2517" s="3"/>
      <c r="AH2517" s="3"/>
      <c r="AI2517" s="3"/>
      <c r="AJ2517" s="3"/>
      <c r="AK2517" s="3"/>
      <c r="AL2517" s="3"/>
      <c r="AM2517" s="3"/>
      <c r="AN2517" s="3"/>
      <c r="AO2517" s="3"/>
      <c r="AP2517" s="3"/>
      <c r="AQ2517" s="3"/>
      <c r="AR2517" s="3"/>
      <c r="AS2517" s="3"/>
      <c r="AT2517" s="3"/>
      <c r="AU2517" s="3"/>
      <c r="AV2517" s="3"/>
      <c r="AW2517" s="3"/>
      <c r="AX2517" s="3"/>
      <c r="AY2517" s="3"/>
      <c r="AZ2517" s="3"/>
      <c r="BA2517" s="3"/>
      <c r="BB2517" s="3"/>
      <c r="BC2517" s="3"/>
      <c r="BD2517" s="3"/>
    </row>
    <row r="2518" spans="1:56" hidden="1">
      <c r="A2518" s="3"/>
      <c r="B2518" s="3"/>
      <c r="C2518" s="3"/>
      <c r="D2518" s="3"/>
      <c r="E2518" s="3"/>
      <c r="F2518" s="3"/>
      <c r="G2518" s="3"/>
      <c r="H2518" s="3"/>
      <c r="I2518" s="3"/>
      <c r="J2518" s="3"/>
      <c r="K2518" s="3"/>
      <c r="L2518" s="3"/>
      <c r="M2518" s="3"/>
      <c r="N2518" s="3"/>
      <c r="O2518" s="3"/>
      <c r="P2518" s="3"/>
      <c r="Q2518" s="3"/>
      <c r="R2518" s="3"/>
      <c r="S2518" s="3"/>
      <c r="T2518" s="3"/>
      <c r="U2518" s="3"/>
      <c r="V2518" s="3"/>
      <c r="W2518" s="3"/>
      <c r="X2518" s="3"/>
      <c r="Y2518" s="3"/>
      <c r="Z2518" s="3"/>
      <c r="AA2518" s="3"/>
      <c r="AB2518" s="3"/>
      <c r="AC2518" s="3"/>
      <c r="AD2518" s="3"/>
      <c r="AE2518" s="3"/>
      <c r="AF2518" s="3"/>
      <c r="AG2518" s="3"/>
      <c r="AH2518" s="3"/>
      <c r="AI2518" s="3"/>
      <c r="AJ2518" s="3"/>
      <c r="AK2518" s="3"/>
      <c r="AL2518" s="3"/>
      <c r="AM2518" s="3"/>
      <c r="AN2518" s="3"/>
      <c r="AO2518" s="3"/>
      <c r="AP2518" s="3"/>
      <c r="AQ2518" s="3"/>
      <c r="AR2518" s="3"/>
      <c r="AS2518" s="3"/>
      <c r="AT2518" s="3"/>
      <c r="AU2518" s="3"/>
      <c r="AV2518" s="3"/>
      <c r="AW2518" s="3"/>
      <c r="AX2518" s="3"/>
      <c r="AY2518" s="3"/>
      <c r="AZ2518" s="3"/>
      <c r="BA2518" s="3"/>
      <c r="BB2518" s="3"/>
      <c r="BC2518" s="3"/>
      <c r="BD2518" s="3"/>
    </row>
    <row r="2519" spans="1:56" hidden="1">
      <c r="A2519" s="3"/>
      <c r="B2519" s="3"/>
      <c r="C2519" s="3"/>
      <c r="D2519" s="3"/>
      <c r="E2519" s="3"/>
      <c r="F2519" s="3"/>
      <c r="G2519" s="3"/>
      <c r="H2519" s="3"/>
      <c r="I2519" s="3"/>
      <c r="J2519" s="3"/>
      <c r="K2519" s="3"/>
      <c r="L2519" s="3"/>
      <c r="M2519" s="3"/>
      <c r="N2519" s="3"/>
      <c r="O2519" s="3"/>
      <c r="P2519" s="3"/>
      <c r="Q2519" s="3"/>
      <c r="R2519" s="3"/>
      <c r="S2519" s="3"/>
      <c r="T2519" s="3"/>
      <c r="U2519" s="3"/>
      <c r="V2519" s="3"/>
      <c r="W2519" s="3"/>
      <c r="X2519" s="3"/>
      <c r="Y2519" s="3"/>
      <c r="Z2519" s="3"/>
      <c r="AA2519" s="3"/>
      <c r="AB2519" s="3"/>
      <c r="AC2519" s="3"/>
      <c r="AD2519" s="3"/>
      <c r="AE2519" s="3"/>
      <c r="AF2519" s="3"/>
      <c r="AG2519" s="3"/>
      <c r="AH2519" s="3"/>
      <c r="AI2519" s="3"/>
      <c r="AJ2519" s="3"/>
      <c r="AK2519" s="3"/>
      <c r="AL2519" s="3"/>
      <c r="AM2519" s="3"/>
      <c r="AN2519" s="3"/>
      <c r="AO2519" s="3"/>
      <c r="AP2519" s="3"/>
      <c r="AQ2519" s="3"/>
      <c r="AR2519" s="3"/>
      <c r="AS2519" s="3"/>
      <c r="AT2519" s="3"/>
      <c r="AU2519" s="3"/>
      <c r="AV2519" s="3"/>
      <c r="AW2519" s="3"/>
      <c r="AX2519" s="3"/>
      <c r="AY2519" s="3"/>
      <c r="AZ2519" s="3"/>
      <c r="BA2519" s="3"/>
      <c r="BB2519" s="3"/>
      <c r="BC2519" s="3"/>
      <c r="BD2519" s="3"/>
    </row>
    <row r="2520" spans="1:56" hidden="1">
      <c r="A2520" s="3"/>
      <c r="B2520" s="3"/>
      <c r="C2520" s="3"/>
      <c r="D2520" s="3"/>
      <c r="E2520" s="3"/>
      <c r="F2520" s="3"/>
      <c r="G2520" s="3"/>
      <c r="H2520" s="3"/>
      <c r="I2520" s="3"/>
      <c r="J2520" s="3"/>
      <c r="K2520" s="3"/>
      <c r="L2520" s="3"/>
      <c r="M2520" s="3"/>
      <c r="N2520" s="3"/>
      <c r="O2520" s="3"/>
      <c r="P2520" s="3"/>
      <c r="Q2520" s="3"/>
      <c r="R2520" s="3"/>
      <c r="S2520" s="3"/>
      <c r="T2520" s="3"/>
      <c r="U2520" s="3"/>
      <c r="V2520" s="3"/>
      <c r="W2520" s="3"/>
      <c r="X2520" s="3"/>
      <c r="Y2520" s="3"/>
      <c r="Z2520" s="3"/>
      <c r="AA2520" s="3"/>
      <c r="AB2520" s="3"/>
      <c r="AC2520" s="3"/>
      <c r="AD2520" s="3"/>
      <c r="AE2520" s="3"/>
      <c r="AF2520" s="3"/>
      <c r="AG2520" s="3"/>
      <c r="AH2520" s="3"/>
      <c r="AI2520" s="3"/>
      <c r="AJ2520" s="3"/>
      <c r="AK2520" s="3"/>
      <c r="AL2520" s="3"/>
      <c r="AM2520" s="3"/>
      <c r="AN2520" s="3"/>
      <c r="AO2520" s="3"/>
      <c r="AP2520" s="3"/>
      <c r="AQ2520" s="3"/>
      <c r="AR2520" s="3"/>
      <c r="AS2520" s="3"/>
      <c r="AT2520" s="3"/>
      <c r="AU2520" s="3"/>
      <c r="AV2520" s="3"/>
      <c r="AW2520" s="3"/>
      <c r="AX2520" s="3"/>
      <c r="AY2520" s="3"/>
      <c r="AZ2520" s="3"/>
      <c r="BA2520" s="3"/>
      <c r="BB2520" s="3"/>
      <c r="BC2520" s="3"/>
      <c r="BD2520" s="3"/>
    </row>
    <row r="2521" spans="1:56" hidden="1">
      <c r="A2521" s="3"/>
      <c r="B2521" s="3"/>
      <c r="C2521" s="3"/>
      <c r="D2521" s="3"/>
      <c r="E2521" s="3"/>
      <c r="F2521" s="3"/>
      <c r="G2521" s="3"/>
      <c r="H2521" s="3"/>
      <c r="I2521" s="3"/>
      <c r="J2521" s="3"/>
      <c r="K2521" s="3"/>
      <c r="L2521" s="3"/>
      <c r="M2521" s="3"/>
      <c r="N2521" s="3"/>
      <c r="O2521" s="3"/>
      <c r="P2521" s="3"/>
      <c r="Q2521" s="3"/>
      <c r="R2521" s="3"/>
      <c r="S2521" s="3"/>
      <c r="T2521" s="3"/>
      <c r="U2521" s="3"/>
      <c r="V2521" s="3"/>
      <c r="W2521" s="3"/>
      <c r="X2521" s="3"/>
      <c r="Y2521" s="3"/>
      <c r="Z2521" s="3"/>
      <c r="AA2521" s="3"/>
      <c r="AB2521" s="3"/>
      <c r="AC2521" s="3"/>
      <c r="AD2521" s="3"/>
      <c r="AE2521" s="3"/>
      <c r="AF2521" s="3"/>
      <c r="AG2521" s="3"/>
      <c r="AH2521" s="3"/>
      <c r="AI2521" s="3"/>
      <c r="AJ2521" s="3"/>
      <c r="AK2521" s="3"/>
      <c r="AL2521" s="3"/>
      <c r="AM2521" s="3"/>
      <c r="AN2521" s="3"/>
      <c r="AO2521" s="3"/>
      <c r="AP2521" s="3"/>
      <c r="AQ2521" s="3"/>
      <c r="AR2521" s="3"/>
      <c r="AS2521" s="3"/>
      <c r="AT2521" s="3"/>
      <c r="AU2521" s="3"/>
      <c r="AV2521" s="3"/>
      <c r="AW2521" s="3"/>
      <c r="AX2521" s="3"/>
      <c r="AY2521" s="3"/>
      <c r="AZ2521" s="3"/>
      <c r="BA2521" s="3"/>
      <c r="BB2521" s="3"/>
      <c r="BC2521" s="3"/>
      <c r="BD2521" s="3"/>
    </row>
    <row r="2522" spans="1:56" hidden="1">
      <c r="A2522" s="3"/>
      <c r="B2522" s="3"/>
      <c r="C2522" s="3"/>
      <c r="D2522" s="3"/>
      <c r="E2522" s="3"/>
      <c r="F2522" s="3"/>
      <c r="G2522" s="3"/>
      <c r="H2522" s="3"/>
      <c r="I2522" s="3"/>
      <c r="J2522" s="3"/>
      <c r="K2522" s="3"/>
      <c r="L2522" s="3"/>
      <c r="M2522" s="3"/>
      <c r="N2522" s="3"/>
      <c r="O2522" s="3"/>
      <c r="P2522" s="3"/>
      <c r="Q2522" s="3"/>
      <c r="R2522" s="3"/>
      <c r="S2522" s="3"/>
      <c r="T2522" s="3"/>
      <c r="U2522" s="3"/>
      <c r="V2522" s="3"/>
      <c r="W2522" s="3"/>
      <c r="X2522" s="3"/>
      <c r="Y2522" s="3"/>
      <c r="Z2522" s="3"/>
      <c r="AA2522" s="3"/>
      <c r="AB2522" s="3"/>
      <c r="AC2522" s="3"/>
      <c r="AD2522" s="3"/>
      <c r="AE2522" s="3"/>
      <c r="AF2522" s="3"/>
      <c r="AG2522" s="3"/>
      <c r="AH2522" s="3"/>
      <c r="AI2522" s="3"/>
      <c r="AJ2522" s="3"/>
      <c r="AK2522" s="3"/>
      <c r="AL2522" s="3"/>
      <c r="AM2522" s="3"/>
      <c r="AN2522" s="3"/>
      <c r="AO2522" s="3"/>
      <c r="AP2522" s="3"/>
      <c r="AQ2522" s="3"/>
      <c r="AR2522" s="3"/>
      <c r="AS2522" s="3"/>
      <c r="AT2522" s="3"/>
      <c r="AU2522" s="3"/>
      <c r="AV2522" s="3"/>
      <c r="AW2522" s="3"/>
      <c r="AX2522" s="3"/>
      <c r="AY2522" s="3"/>
      <c r="AZ2522" s="3"/>
      <c r="BA2522" s="3"/>
      <c r="BB2522" s="3"/>
      <c r="BC2522" s="3"/>
      <c r="BD2522" s="3"/>
    </row>
    <row r="2523" spans="1:56" hidden="1">
      <c r="A2523" s="3"/>
      <c r="B2523" s="3"/>
      <c r="C2523" s="3"/>
      <c r="D2523" s="3"/>
      <c r="E2523" s="3"/>
      <c r="F2523" s="3"/>
      <c r="G2523" s="3"/>
      <c r="H2523" s="3"/>
      <c r="I2523" s="3"/>
      <c r="J2523" s="3"/>
      <c r="K2523" s="3"/>
      <c r="L2523" s="3"/>
      <c r="M2523" s="3"/>
      <c r="N2523" s="3"/>
      <c r="O2523" s="3"/>
      <c r="P2523" s="3"/>
      <c r="Q2523" s="3"/>
      <c r="R2523" s="3"/>
      <c r="S2523" s="3"/>
      <c r="T2523" s="3"/>
      <c r="U2523" s="3"/>
      <c r="V2523" s="3"/>
      <c r="W2523" s="3"/>
      <c r="X2523" s="3"/>
      <c r="Y2523" s="3"/>
      <c r="Z2523" s="3"/>
      <c r="AA2523" s="3"/>
      <c r="AB2523" s="3"/>
      <c r="AC2523" s="3"/>
      <c r="AD2523" s="3"/>
      <c r="AE2523" s="3"/>
      <c r="AF2523" s="3"/>
      <c r="AG2523" s="3"/>
      <c r="AH2523" s="3"/>
      <c r="AI2523" s="3"/>
      <c r="AJ2523" s="3"/>
      <c r="AK2523" s="3"/>
      <c r="AL2523" s="3"/>
      <c r="AM2523" s="3"/>
      <c r="AN2523" s="3"/>
      <c r="AO2523" s="3"/>
      <c r="AP2523" s="3"/>
      <c r="AQ2523" s="3"/>
      <c r="AR2523" s="3"/>
      <c r="AS2523" s="3"/>
      <c r="AT2523" s="3"/>
      <c r="AU2523" s="3"/>
      <c r="AV2523" s="3"/>
      <c r="AW2523" s="3"/>
      <c r="AX2523" s="3"/>
      <c r="AY2523" s="3"/>
      <c r="AZ2523" s="3"/>
      <c r="BA2523" s="3"/>
      <c r="BB2523" s="3"/>
      <c r="BC2523" s="3"/>
      <c r="BD2523" s="3"/>
    </row>
    <row r="2524" spans="1:56" hidden="1">
      <c r="A2524" s="3"/>
      <c r="B2524" s="3"/>
      <c r="C2524" s="3"/>
      <c r="D2524" s="3"/>
      <c r="E2524" s="3"/>
      <c r="F2524" s="3"/>
      <c r="G2524" s="3"/>
      <c r="H2524" s="3"/>
      <c r="I2524" s="3"/>
      <c r="J2524" s="3"/>
      <c r="K2524" s="3"/>
      <c r="L2524" s="3"/>
      <c r="M2524" s="3"/>
      <c r="N2524" s="3"/>
      <c r="O2524" s="3"/>
      <c r="P2524" s="3"/>
      <c r="Q2524" s="3"/>
      <c r="R2524" s="3"/>
      <c r="S2524" s="3"/>
      <c r="T2524" s="3"/>
      <c r="U2524" s="3"/>
      <c r="V2524" s="3"/>
      <c r="W2524" s="3"/>
      <c r="X2524" s="3"/>
      <c r="Y2524" s="3"/>
      <c r="Z2524" s="3"/>
      <c r="AA2524" s="3"/>
      <c r="AB2524" s="3"/>
      <c r="AC2524" s="3"/>
      <c r="AD2524" s="3"/>
      <c r="AE2524" s="3"/>
      <c r="AF2524" s="3"/>
      <c r="AG2524" s="3"/>
      <c r="AH2524" s="3"/>
      <c r="AI2524" s="3"/>
      <c r="AJ2524" s="3"/>
      <c r="AK2524" s="3"/>
      <c r="AL2524" s="3"/>
      <c r="AM2524" s="3"/>
      <c r="AN2524" s="3"/>
      <c r="AO2524" s="3"/>
      <c r="AP2524" s="3"/>
      <c r="AQ2524" s="3"/>
      <c r="AR2524" s="3"/>
      <c r="AS2524" s="3"/>
      <c r="AT2524" s="3"/>
      <c r="AU2524" s="3"/>
      <c r="AV2524" s="3"/>
      <c r="AW2524" s="3"/>
      <c r="AX2524" s="3"/>
      <c r="AY2524" s="3"/>
      <c r="AZ2524" s="3"/>
      <c r="BA2524" s="3"/>
      <c r="BB2524" s="3"/>
      <c r="BC2524" s="3"/>
      <c r="BD2524" s="3"/>
    </row>
    <row r="2525" spans="1:56" hidden="1">
      <c r="A2525" s="3"/>
      <c r="B2525" s="3"/>
      <c r="C2525" s="3"/>
      <c r="D2525" s="3"/>
      <c r="E2525" s="3"/>
      <c r="F2525" s="3"/>
      <c r="G2525" s="3"/>
      <c r="H2525" s="3"/>
      <c r="I2525" s="3"/>
      <c r="J2525" s="3"/>
      <c r="K2525" s="3"/>
      <c r="L2525" s="3"/>
      <c r="M2525" s="3"/>
      <c r="N2525" s="3"/>
      <c r="O2525" s="3"/>
      <c r="P2525" s="3"/>
      <c r="Q2525" s="3"/>
      <c r="R2525" s="3"/>
      <c r="S2525" s="3"/>
      <c r="T2525" s="3"/>
      <c r="U2525" s="3"/>
      <c r="V2525" s="3"/>
      <c r="W2525" s="3"/>
      <c r="X2525" s="3"/>
      <c r="Y2525" s="3"/>
      <c r="Z2525" s="3"/>
      <c r="AA2525" s="3"/>
      <c r="AB2525" s="3"/>
      <c r="AC2525" s="3"/>
      <c r="AD2525" s="3"/>
      <c r="AE2525" s="3"/>
      <c r="AF2525" s="3"/>
      <c r="AG2525" s="3"/>
      <c r="AH2525" s="3"/>
      <c r="AI2525" s="3"/>
      <c r="AJ2525" s="3"/>
      <c r="AK2525" s="3"/>
      <c r="AL2525" s="3"/>
      <c r="AM2525" s="3"/>
      <c r="AN2525" s="3"/>
      <c r="AO2525" s="3"/>
      <c r="AP2525" s="3"/>
      <c r="AQ2525" s="3"/>
      <c r="AR2525" s="3"/>
      <c r="AS2525" s="3"/>
      <c r="AT2525" s="3"/>
      <c r="AU2525" s="3"/>
      <c r="AV2525" s="3"/>
      <c r="AW2525" s="3"/>
      <c r="AX2525" s="3"/>
      <c r="AY2525" s="3"/>
      <c r="AZ2525" s="3"/>
      <c r="BA2525" s="3"/>
      <c r="BB2525" s="3"/>
      <c r="BC2525" s="3"/>
      <c r="BD2525" s="3"/>
    </row>
    <row r="2526" spans="1:56" hidden="1">
      <c r="A2526" s="3"/>
      <c r="B2526" s="3"/>
      <c r="C2526" s="3"/>
      <c r="D2526" s="3"/>
      <c r="E2526" s="3"/>
      <c r="F2526" s="3"/>
      <c r="G2526" s="3"/>
      <c r="H2526" s="3"/>
      <c r="I2526" s="3"/>
      <c r="J2526" s="3"/>
      <c r="K2526" s="3"/>
      <c r="L2526" s="3"/>
      <c r="M2526" s="3"/>
      <c r="N2526" s="3"/>
      <c r="O2526" s="3"/>
      <c r="P2526" s="3"/>
      <c r="Q2526" s="3"/>
      <c r="R2526" s="3"/>
      <c r="S2526" s="3"/>
      <c r="T2526" s="3"/>
      <c r="U2526" s="3"/>
      <c r="V2526" s="3"/>
      <c r="W2526" s="3"/>
      <c r="X2526" s="3"/>
      <c r="Y2526" s="3"/>
      <c r="Z2526" s="3"/>
      <c r="AA2526" s="3"/>
      <c r="AB2526" s="3"/>
      <c r="AC2526" s="3"/>
      <c r="AD2526" s="3"/>
      <c r="AE2526" s="3"/>
      <c r="AF2526" s="3"/>
      <c r="AG2526" s="3"/>
      <c r="AH2526" s="3"/>
      <c r="AI2526" s="3"/>
      <c r="AJ2526" s="3"/>
      <c r="AK2526" s="3"/>
      <c r="AL2526" s="3"/>
      <c r="AM2526" s="3"/>
      <c r="AN2526" s="3"/>
      <c r="AO2526" s="3"/>
      <c r="AP2526" s="3"/>
      <c r="AQ2526" s="3"/>
      <c r="AR2526" s="3"/>
      <c r="AS2526" s="3"/>
      <c r="AT2526" s="3"/>
      <c r="AU2526" s="3"/>
      <c r="AV2526" s="3"/>
      <c r="AW2526" s="3"/>
      <c r="AX2526" s="3"/>
      <c r="AY2526" s="3"/>
      <c r="AZ2526" s="3"/>
      <c r="BA2526" s="3"/>
      <c r="BB2526" s="3"/>
      <c r="BC2526" s="3"/>
      <c r="BD2526" s="3"/>
    </row>
    <row r="2527" spans="1:56" hidden="1">
      <c r="A2527" s="3"/>
      <c r="B2527" s="3"/>
      <c r="C2527" s="3"/>
      <c r="D2527" s="3"/>
      <c r="E2527" s="3"/>
      <c r="F2527" s="3"/>
      <c r="G2527" s="3"/>
      <c r="H2527" s="3"/>
      <c r="I2527" s="3"/>
      <c r="J2527" s="3"/>
      <c r="K2527" s="3"/>
      <c r="L2527" s="3"/>
      <c r="M2527" s="3"/>
      <c r="N2527" s="3"/>
      <c r="O2527" s="3"/>
      <c r="P2527" s="3"/>
      <c r="Q2527" s="3"/>
      <c r="R2527" s="3"/>
      <c r="S2527" s="3"/>
      <c r="T2527" s="3"/>
      <c r="U2527" s="3"/>
      <c r="V2527" s="3"/>
      <c r="W2527" s="3"/>
      <c r="X2527" s="3"/>
      <c r="Y2527" s="3"/>
      <c r="Z2527" s="3"/>
      <c r="AA2527" s="3"/>
      <c r="AB2527" s="3"/>
      <c r="AC2527" s="3"/>
      <c r="AD2527" s="3"/>
      <c r="AE2527" s="3"/>
      <c r="AF2527" s="3"/>
      <c r="AG2527" s="3"/>
      <c r="AH2527" s="3"/>
      <c r="AI2527" s="3"/>
      <c r="AJ2527" s="3"/>
      <c r="AK2527" s="3"/>
      <c r="AL2527" s="3"/>
      <c r="AM2527" s="3"/>
      <c r="AN2527" s="3"/>
      <c r="AO2527" s="3"/>
      <c r="AP2527" s="3"/>
      <c r="AQ2527" s="3"/>
      <c r="AR2527" s="3"/>
      <c r="AS2527" s="3"/>
      <c r="AT2527" s="3"/>
      <c r="AU2527" s="3"/>
      <c r="AV2527" s="3"/>
      <c r="AW2527" s="3"/>
      <c r="AX2527" s="3"/>
      <c r="AY2527" s="3"/>
      <c r="AZ2527" s="3"/>
      <c r="BA2527" s="3"/>
      <c r="BB2527" s="3"/>
      <c r="BC2527" s="3"/>
      <c r="BD2527" s="3"/>
    </row>
    <row r="2528" spans="1:56" hidden="1">
      <c r="A2528" s="3"/>
      <c r="B2528" s="3"/>
      <c r="C2528" s="3"/>
      <c r="D2528" s="3"/>
      <c r="E2528" s="3"/>
      <c r="F2528" s="3"/>
      <c r="G2528" s="3"/>
      <c r="H2528" s="3"/>
      <c r="I2528" s="3"/>
      <c r="J2528" s="3"/>
      <c r="K2528" s="3"/>
      <c r="L2528" s="3"/>
      <c r="M2528" s="3"/>
      <c r="N2528" s="3"/>
      <c r="O2528" s="3"/>
      <c r="P2528" s="3"/>
      <c r="Q2528" s="3"/>
      <c r="R2528" s="3"/>
      <c r="S2528" s="3"/>
      <c r="T2528" s="3"/>
      <c r="U2528" s="3"/>
      <c r="V2528" s="3"/>
      <c r="W2528" s="3"/>
      <c r="X2528" s="3"/>
      <c r="Y2528" s="3"/>
      <c r="Z2528" s="3"/>
      <c r="AA2528" s="3"/>
      <c r="AB2528" s="3"/>
      <c r="AC2528" s="3"/>
      <c r="AD2528" s="3"/>
      <c r="AE2528" s="3"/>
      <c r="AF2528" s="3"/>
      <c r="AG2528" s="3"/>
      <c r="AH2528" s="3"/>
      <c r="AI2528" s="3"/>
      <c r="AJ2528" s="3"/>
      <c r="AK2528" s="3"/>
      <c r="AL2528" s="3"/>
      <c r="AM2528" s="3"/>
      <c r="AN2528" s="3"/>
      <c r="AO2528" s="3"/>
      <c r="AP2528" s="3"/>
      <c r="AQ2528" s="3"/>
      <c r="AR2528" s="3"/>
      <c r="AS2528" s="3"/>
      <c r="AT2528" s="3"/>
      <c r="AU2528" s="3"/>
      <c r="AV2528" s="3"/>
      <c r="AW2528" s="3"/>
      <c r="AX2528" s="3"/>
      <c r="AY2528" s="3"/>
      <c r="AZ2528" s="3"/>
      <c r="BA2528" s="3"/>
      <c r="BB2528" s="3"/>
      <c r="BC2528" s="3"/>
      <c r="BD2528" s="3"/>
    </row>
    <row r="2529" spans="1:56" hidden="1">
      <c r="A2529" s="3"/>
      <c r="B2529" s="3"/>
      <c r="C2529" s="3"/>
      <c r="D2529" s="3"/>
      <c r="E2529" s="3"/>
      <c r="F2529" s="3"/>
      <c r="G2529" s="3"/>
      <c r="H2529" s="3"/>
      <c r="I2529" s="3"/>
      <c r="J2529" s="3"/>
      <c r="K2529" s="3"/>
      <c r="L2529" s="3"/>
      <c r="M2529" s="3"/>
      <c r="N2529" s="3"/>
      <c r="O2529" s="3"/>
      <c r="P2529" s="3"/>
      <c r="Q2529" s="3"/>
      <c r="R2529" s="3"/>
      <c r="S2529" s="3"/>
      <c r="T2529" s="3"/>
      <c r="U2529" s="3"/>
      <c r="V2529" s="3"/>
      <c r="W2529" s="3"/>
      <c r="X2529" s="3"/>
      <c r="Y2529" s="3"/>
      <c r="Z2529" s="3"/>
      <c r="AA2529" s="3"/>
      <c r="AB2529" s="3"/>
      <c r="AC2529" s="3"/>
      <c r="AD2529" s="3"/>
      <c r="AE2529" s="3"/>
      <c r="AF2529" s="3"/>
      <c r="AG2529" s="3"/>
      <c r="AH2529" s="3"/>
      <c r="AI2529" s="3"/>
      <c r="AJ2529" s="3"/>
      <c r="AK2529" s="3"/>
      <c r="AL2529" s="3"/>
      <c r="AM2529" s="3"/>
      <c r="AN2529" s="3"/>
      <c r="AO2529" s="3"/>
      <c r="AP2529" s="3"/>
      <c r="AQ2529" s="3"/>
      <c r="AR2529" s="3"/>
      <c r="AS2529" s="3"/>
      <c r="AT2529" s="3"/>
      <c r="AU2529" s="3"/>
      <c r="AV2529" s="3"/>
      <c r="AW2529" s="3"/>
      <c r="AX2529" s="3"/>
      <c r="AY2529" s="3"/>
      <c r="AZ2529" s="3"/>
      <c r="BA2529" s="3"/>
      <c r="BB2529" s="3"/>
      <c r="BC2529" s="3"/>
      <c r="BD2529" s="3"/>
    </row>
    <row r="2530" spans="1:56" hidden="1">
      <c r="A2530" s="3"/>
      <c r="B2530" s="3"/>
      <c r="C2530" s="3"/>
      <c r="D2530" s="3"/>
      <c r="E2530" s="3"/>
      <c r="F2530" s="3"/>
      <c r="G2530" s="3"/>
      <c r="H2530" s="3"/>
      <c r="I2530" s="3"/>
      <c r="J2530" s="3"/>
      <c r="K2530" s="3"/>
      <c r="L2530" s="3"/>
      <c r="M2530" s="3"/>
      <c r="N2530" s="3"/>
      <c r="O2530" s="3"/>
      <c r="P2530" s="3"/>
      <c r="Q2530" s="3"/>
      <c r="R2530" s="3"/>
      <c r="S2530" s="3"/>
      <c r="T2530" s="3"/>
      <c r="U2530" s="3"/>
      <c r="V2530" s="3"/>
      <c r="W2530" s="3"/>
      <c r="X2530" s="3"/>
      <c r="Y2530" s="3"/>
      <c r="Z2530" s="3"/>
      <c r="AA2530" s="3"/>
      <c r="AB2530" s="3"/>
      <c r="AC2530" s="3"/>
      <c r="AD2530" s="3"/>
      <c r="AE2530" s="3"/>
      <c r="AF2530" s="3"/>
      <c r="AG2530" s="3"/>
      <c r="AH2530" s="3"/>
      <c r="AI2530" s="3"/>
      <c r="AJ2530" s="3"/>
      <c r="AK2530" s="3"/>
      <c r="AL2530" s="3"/>
      <c r="AM2530" s="3"/>
      <c r="AN2530" s="3"/>
      <c r="AO2530" s="3"/>
      <c r="AP2530" s="3"/>
      <c r="AQ2530" s="3"/>
      <c r="AR2530" s="3"/>
      <c r="AS2530" s="3"/>
      <c r="AT2530" s="3"/>
      <c r="AU2530" s="3"/>
      <c r="AV2530" s="3"/>
      <c r="AW2530" s="3"/>
      <c r="AX2530" s="3"/>
      <c r="AY2530" s="3"/>
      <c r="AZ2530" s="3"/>
      <c r="BA2530" s="3"/>
      <c r="BB2530" s="3"/>
      <c r="BC2530" s="3"/>
      <c r="BD2530" s="3"/>
    </row>
    <row r="2531" spans="1:56" hidden="1">
      <c r="A2531" s="3"/>
      <c r="B2531" s="3"/>
      <c r="C2531" s="3"/>
      <c r="D2531" s="3"/>
      <c r="E2531" s="3"/>
      <c r="F2531" s="3"/>
      <c r="G2531" s="3"/>
      <c r="H2531" s="3"/>
      <c r="I2531" s="3"/>
      <c r="J2531" s="3"/>
      <c r="K2531" s="3"/>
      <c r="L2531" s="3"/>
      <c r="M2531" s="3"/>
      <c r="N2531" s="3"/>
      <c r="O2531" s="3"/>
      <c r="P2531" s="3"/>
      <c r="Q2531" s="3"/>
      <c r="R2531" s="3"/>
      <c r="S2531" s="3"/>
      <c r="T2531" s="3"/>
      <c r="U2531" s="3"/>
      <c r="V2531" s="3"/>
      <c r="W2531" s="3"/>
      <c r="X2531" s="3"/>
      <c r="Y2531" s="3"/>
      <c r="Z2531" s="3"/>
      <c r="AA2531" s="3"/>
      <c r="AB2531" s="3"/>
      <c r="AC2531" s="3"/>
      <c r="AD2531" s="3"/>
      <c r="AE2531" s="3"/>
      <c r="AF2531" s="3"/>
      <c r="AG2531" s="3"/>
      <c r="AH2531" s="3"/>
      <c r="AI2531" s="3"/>
      <c r="AJ2531" s="3"/>
      <c r="AK2531" s="3"/>
      <c r="AL2531" s="3"/>
      <c r="AM2531" s="3"/>
      <c r="AN2531" s="3"/>
      <c r="AO2531" s="3"/>
      <c r="AP2531" s="3"/>
      <c r="AQ2531" s="3"/>
      <c r="AR2531" s="3"/>
      <c r="AS2531" s="3"/>
      <c r="AT2531" s="3"/>
      <c r="AU2531" s="3"/>
      <c r="AV2531" s="3"/>
      <c r="AW2531" s="3"/>
      <c r="AX2531" s="3"/>
      <c r="AY2531" s="3"/>
      <c r="AZ2531" s="3"/>
      <c r="BA2531" s="3"/>
      <c r="BB2531" s="3"/>
      <c r="BC2531" s="3"/>
      <c r="BD2531" s="3"/>
    </row>
    <row r="2532" spans="1:56" hidden="1">
      <c r="A2532" s="3"/>
      <c r="B2532" s="3"/>
      <c r="C2532" s="3"/>
      <c r="D2532" s="3"/>
      <c r="E2532" s="3"/>
      <c r="F2532" s="3"/>
      <c r="G2532" s="3"/>
      <c r="H2532" s="3"/>
      <c r="I2532" s="3"/>
      <c r="J2532" s="3"/>
      <c r="K2532" s="3"/>
      <c r="L2532" s="3"/>
      <c r="M2532" s="3"/>
      <c r="N2532" s="3"/>
      <c r="O2532" s="3"/>
      <c r="P2532" s="3"/>
      <c r="Q2532" s="3"/>
      <c r="R2532" s="3"/>
      <c r="S2532" s="3"/>
      <c r="T2532" s="3"/>
      <c r="U2532" s="3"/>
      <c r="V2532" s="3"/>
      <c r="W2532" s="3"/>
      <c r="X2532" s="3"/>
      <c r="Y2532" s="3"/>
      <c r="Z2532" s="3"/>
      <c r="AA2532" s="3"/>
      <c r="AB2532" s="3"/>
      <c r="AC2532" s="3"/>
      <c r="AD2532" s="3"/>
      <c r="AE2532" s="3"/>
      <c r="AF2532" s="3"/>
      <c r="AG2532" s="3"/>
      <c r="AH2532" s="3"/>
      <c r="AI2532" s="3"/>
      <c r="AJ2532" s="3"/>
      <c r="AK2532" s="3"/>
      <c r="AL2532" s="3"/>
      <c r="AM2532" s="3"/>
      <c r="AN2532" s="3"/>
      <c r="AO2532" s="3"/>
      <c r="AP2532" s="3"/>
      <c r="AQ2532" s="3"/>
      <c r="AR2532" s="3"/>
      <c r="AS2532" s="3"/>
      <c r="AT2532" s="3"/>
      <c r="AU2532" s="3"/>
      <c r="AV2532" s="3"/>
      <c r="AW2532" s="3"/>
      <c r="AX2532" s="3"/>
      <c r="AY2532" s="3"/>
      <c r="AZ2532" s="3"/>
      <c r="BA2532" s="3"/>
      <c r="BB2532" s="3"/>
      <c r="BC2532" s="3"/>
      <c r="BD2532" s="3"/>
    </row>
    <row r="2533" spans="1:56" hidden="1">
      <c r="A2533" s="3"/>
      <c r="B2533" s="3"/>
      <c r="C2533" s="3"/>
      <c r="D2533" s="3"/>
      <c r="E2533" s="3"/>
      <c r="F2533" s="3"/>
      <c r="G2533" s="3"/>
      <c r="H2533" s="3"/>
      <c r="I2533" s="3"/>
      <c r="J2533" s="3"/>
      <c r="K2533" s="3"/>
      <c r="L2533" s="3"/>
      <c r="M2533" s="3"/>
      <c r="N2533" s="3"/>
      <c r="O2533" s="3"/>
      <c r="P2533" s="3"/>
      <c r="Q2533" s="3"/>
      <c r="R2533" s="3"/>
      <c r="S2533" s="3"/>
      <c r="T2533" s="3"/>
      <c r="U2533" s="3"/>
      <c r="V2533" s="3"/>
      <c r="W2533" s="3"/>
      <c r="X2533" s="3"/>
      <c r="Y2533" s="3"/>
      <c r="Z2533" s="3"/>
      <c r="AA2533" s="3"/>
      <c r="AB2533" s="3"/>
      <c r="AC2533" s="3"/>
      <c r="AD2533" s="3"/>
      <c r="AE2533" s="3"/>
      <c r="AF2533" s="3"/>
      <c r="AG2533" s="3"/>
      <c r="AH2533" s="3"/>
      <c r="AI2533" s="3"/>
      <c r="AJ2533" s="3"/>
      <c r="AK2533" s="3"/>
      <c r="AL2533" s="3"/>
      <c r="AM2533" s="3"/>
      <c r="AN2533" s="3"/>
      <c r="AO2533" s="3"/>
      <c r="AP2533" s="3"/>
      <c r="AQ2533" s="3"/>
      <c r="AR2533" s="3"/>
      <c r="AS2533" s="3"/>
      <c r="AT2533" s="3"/>
      <c r="AU2533" s="3"/>
      <c r="AV2533" s="3"/>
      <c r="AW2533" s="3"/>
      <c r="AX2533" s="3"/>
      <c r="AY2533" s="3"/>
      <c r="AZ2533" s="3"/>
      <c r="BA2533" s="3"/>
      <c r="BB2533" s="3"/>
      <c r="BC2533" s="3"/>
      <c r="BD2533" s="3"/>
    </row>
    <row r="2534" spans="1:56" hidden="1">
      <c r="A2534" s="3"/>
      <c r="B2534" s="3"/>
      <c r="C2534" s="3"/>
      <c r="D2534" s="3"/>
      <c r="E2534" s="3"/>
      <c r="F2534" s="3"/>
      <c r="G2534" s="3"/>
      <c r="H2534" s="3"/>
      <c r="I2534" s="3"/>
      <c r="J2534" s="3"/>
      <c r="K2534" s="3"/>
      <c r="L2534" s="3"/>
      <c r="M2534" s="3"/>
      <c r="N2534" s="3"/>
      <c r="O2534" s="3"/>
      <c r="P2534" s="3"/>
      <c r="Q2534" s="3"/>
      <c r="R2534" s="3"/>
      <c r="S2534" s="3"/>
      <c r="T2534" s="3"/>
      <c r="U2534" s="3"/>
      <c r="V2534" s="3"/>
      <c r="W2534" s="3"/>
      <c r="X2534" s="3"/>
      <c r="Y2534" s="3"/>
      <c r="Z2534" s="3"/>
      <c r="AA2534" s="3"/>
      <c r="AB2534" s="3"/>
      <c r="AC2534" s="3"/>
      <c r="AD2534" s="3"/>
      <c r="AE2534" s="3"/>
      <c r="AF2534" s="3"/>
      <c r="AG2534" s="3"/>
      <c r="AH2534" s="3"/>
      <c r="AI2534" s="3"/>
      <c r="AJ2534" s="3"/>
      <c r="AK2534" s="3"/>
      <c r="AL2534" s="3"/>
      <c r="AM2534" s="3"/>
      <c r="AN2534" s="3"/>
      <c r="AO2534" s="3"/>
      <c r="AP2534" s="3"/>
      <c r="AQ2534" s="3"/>
      <c r="AR2534" s="3"/>
      <c r="AS2534" s="3"/>
      <c r="AT2534" s="3"/>
      <c r="AU2534" s="3"/>
      <c r="AV2534" s="3"/>
      <c r="AW2534" s="3"/>
      <c r="AX2534" s="3"/>
      <c r="AY2534" s="3"/>
      <c r="AZ2534" s="3"/>
      <c r="BA2534" s="3"/>
      <c r="BB2534" s="3"/>
      <c r="BC2534" s="3"/>
      <c r="BD2534" s="3"/>
    </row>
    <row r="2535" spans="1:56" hidden="1">
      <c r="A2535" s="3"/>
      <c r="B2535" s="3"/>
      <c r="C2535" s="3"/>
      <c r="D2535" s="3"/>
      <c r="E2535" s="3"/>
      <c r="F2535" s="3"/>
      <c r="G2535" s="3"/>
      <c r="H2535" s="3"/>
      <c r="I2535" s="3"/>
      <c r="J2535" s="3"/>
      <c r="K2535" s="3"/>
      <c r="L2535" s="3"/>
      <c r="M2535" s="3"/>
      <c r="N2535" s="3"/>
      <c r="O2535" s="3"/>
      <c r="P2535" s="3"/>
      <c r="Q2535" s="3"/>
      <c r="R2535" s="3"/>
      <c r="S2535" s="3"/>
      <c r="T2535" s="3"/>
      <c r="U2535" s="3"/>
      <c r="V2535" s="3"/>
      <c r="W2535" s="3"/>
      <c r="X2535" s="3"/>
      <c r="Y2535" s="3"/>
      <c r="Z2535" s="3"/>
      <c r="AA2535" s="3"/>
      <c r="AB2535" s="3"/>
      <c r="AC2535" s="3"/>
      <c r="AD2535" s="3"/>
      <c r="AE2535" s="3"/>
      <c r="AF2535" s="3"/>
      <c r="AG2535" s="3"/>
      <c r="AH2535" s="3"/>
      <c r="AI2535" s="3"/>
      <c r="AJ2535" s="3"/>
      <c r="AK2535" s="3"/>
      <c r="AL2535" s="3"/>
      <c r="AM2535" s="3"/>
      <c r="AN2535" s="3"/>
      <c r="AO2535" s="3"/>
      <c r="AP2535" s="3"/>
      <c r="AQ2535" s="3"/>
      <c r="AR2535" s="3"/>
      <c r="AS2535" s="3"/>
      <c r="AT2535" s="3"/>
      <c r="AU2535" s="3"/>
      <c r="AV2535" s="3"/>
      <c r="AW2535" s="3"/>
      <c r="AX2535" s="3"/>
      <c r="AY2535" s="3"/>
      <c r="AZ2535" s="3"/>
      <c r="BA2535" s="3"/>
      <c r="BB2535" s="3"/>
      <c r="BC2535" s="3"/>
      <c r="BD2535" s="3"/>
    </row>
    <row r="2536" spans="1:56" hidden="1">
      <c r="A2536" s="3"/>
      <c r="B2536" s="3"/>
      <c r="C2536" s="3"/>
      <c r="D2536" s="3"/>
      <c r="E2536" s="3"/>
      <c r="F2536" s="3"/>
      <c r="G2536" s="3"/>
      <c r="H2536" s="3"/>
      <c r="I2536" s="3"/>
      <c r="J2536" s="3"/>
      <c r="K2536" s="3"/>
      <c r="L2536" s="3"/>
      <c r="M2536" s="3"/>
      <c r="N2536" s="3"/>
      <c r="O2536" s="3"/>
      <c r="P2536" s="3"/>
      <c r="Q2536" s="3"/>
      <c r="R2536" s="3"/>
      <c r="S2536" s="3"/>
      <c r="T2536" s="3"/>
      <c r="U2536" s="3"/>
      <c r="V2536" s="3"/>
      <c r="W2536" s="3"/>
      <c r="X2536" s="3"/>
      <c r="Y2536" s="3"/>
      <c r="Z2536" s="3"/>
      <c r="AA2536" s="3"/>
      <c r="AB2536" s="3"/>
      <c r="AC2536" s="3"/>
      <c r="AD2536" s="3"/>
      <c r="AE2536" s="3"/>
      <c r="AF2536" s="3"/>
      <c r="AG2536" s="3"/>
      <c r="AH2536" s="3"/>
      <c r="AI2536" s="3"/>
      <c r="AJ2536" s="3"/>
      <c r="AK2536" s="3"/>
      <c r="AL2536" s="3"/>
      <c r="AM2536" s="3"/>
      <c r="AN2536" s="3"/>
      <c r="AO2536" s="3"/>
      <c r="AP2536" s="3"/>
      <c r="AQ2536" s="3"/>
      <c r="AR2536" s="3"/>
      <c r="AS2536" s="3"/>
      <c r="AT2536" s="3"/>
      <c r="AU2536" s="3"/>
      <c r="AV2536" s="3"/>
      <c r="AW2536" s="3"/>
      <c r="AX2536" s="3"/>
      <c r="AY2536" s="3"/>
      <c r="AZ2536" s="3"/>
      <c r="BA2536" s="3"/>
      <c r="BB2536" s="3"/>
      <c r="BC2536" s="3"/>
      <c r="BD2536" s="3"/>
    </row>
    <row r="2537" spans="1:56" hidden="1">
      <c r="A2537" s="3"/>
      <c r="B2537" s="3"/>
      <c r="C2537" s="3"/>
      <c r="D2537" s="3"/>
      <c r="E2537" s="3"/>
      <c r="F2537" s="3"/>
      <c r="G2537" s="3"/>
      <c r="H2537" s="3"/>
      <c r="I2537" s="3"/>
      <c r="J2537" s="3"/>
      <c r="K2537" s="3"/>
      <c r="L2537" s="3"/>
      <c r="M2537" s="3"/>
      <c r="N2537" s="3"/>
      <c r="O2537" s="3"/>
      <c r="P2537" s="3"/>
      <c r="Q2537" s="3"/>
      <c r="R2537" s="3"/>
      <c r="S2537" s="3"/>
      <c r="T2537" s="3"/>
      <c r="U2537" s="3"/>
      <c r="V2537" s="3"/>
      <c r="W2537" s="3"/>
      <c r="X2537" s="3"/>
      <c r="Y2537" s="3"/>
      <c r="Z2537" s="3"/>
      <c r="AA2537" s="3"/>
      <c r="AB2537" s="3"/>
      <c r="AC2537" s="3"/>
      <c r="AD2537" s="3"/>
      <c r="AE2537" s="3"/>
      <c r="AF2537" s="3"/>
      <c r="AG2537" s="3"/>
      <c r="AH2537" s="3"/>
      <c r="AI2537" s="3"/>
      <c r="AJ2537" s="3"/>
      <c r="AK2537" s="3"/>
      <c r="AL2537" s="3"/>
      <c r="AM2537" s="3"/>
      <c r="AN2537" s="3"/>
      <c r="AO2537" s="3"/>
      <c r="AP2537" s="3"/>
      <c r="AQ2537" s="3"/>
      <c r="AR2537" s="3"/>
      <c r="AS2537" s="3"/>
      <c r="AT2537" s="3"/>
      <c r="AU2537" s="3"/>
      <c r="AV2537" s="3"/>
      <c r="AW2537" s="3"/>
      <c r="AX2537" s="3"/>
      <c r="AY2537" s="3"/>
      <c r="AZ2537" s="3"/>
      <c r="BA2537" s="3"/>
      <c r="BB2537" s="3"/>
      <c r="BC2537" s="3"/>
      <c r="BD2537" s="3"/>
    </row>
    <row r="2538" spans="1:56" hidden="1">
      <c r="A2538" s="3"/>
      <c r="B2538" s="3"/>
      <c r="C2538" s="3"/>
      <c r="D2538" s="3"/>
      <c r="E2538" s="3"/>
      <c r="F2538" s="3"/>
      <c r="G2538" s="3"/>
      <c r="H2538" s="3"/>
      <c r="I2538" s="3"/>
      <c r="J2538" s="3"/>
      <c r="K2538" s="3"/>
      <c r="L2538" s="3"/>
      <c r="M2538" s="3"/>
      <c r="N2538" s="3"/>
      <c r="O2538" s="3"/>
      <c r="P2538" s="3"/>
      <c r="Q2538" s="3"/>
      <c r="R2538" s="3"/>
      <c r="S2538" s="3"/>
      <c r="T2538" s="3"/>
      <c r="U2538" s="3"/>
      <c r="V2538" s="3"/>
      <c r="W2538" s="3"/>
      <c r="X2538" s="3"/>
      <c r="Y2538" s="3"/>
      <c r="Z2538" s="3"/>
      <c r="AA2538" s="3"/>
      <c r="AB2538" s="3"/>
      <c r="AC2538" s="3"/>
      <c r="AD2538" s="3"/>
      <c r="AE2538" s="3"/>
      <c r="AF2538" s="3"/>
      <c r="AG2538" s="3"/>
      <c r="AH2538" s="3"/>
      <c r="AI2538" s="3"/>
      <c r="AJ2538" s="3"/>
      <c r="AK2538" s="3"/>
      <c r="AL2538" s="3"/>
      <c r="AM2538" s="3"/>
      <c r="AN2538" s="3"/>
      <c r="AO2538" s="3"/>
      <c r="AP2538" s="3"/>
      <c r="AQ2538" s="3"/>
      <c r="AR2538" s="3"/>
      <c r="AS2538" s="3"/>
      <c r="AT2538" s="3"/>
      <c r="AU2538" s="3"/>
      <c r="AV2538" s="3"/>
      <c r="AW2538" s="3"/>
      <c r="AX2538" s="3"/>
      <c r="AY2538" s="3"/>
      <c r="AZ2538" s="3"/>
      <c r="BA2538" s="3"/>
      <c r="BB2538" s="3"/>
      <c r="BC2538" s="3"/>
      <c r="BD2538" s="3"/>
    </row>
    <row r="2539" spans="1:56" hidden="1">
      <c r="A2539" s="3"/>
      <c r="B2539" s="3"/>
      <c r="C2539" s="3"/>
      <c r="D2539" s="3"/>
      <c r="E2539" s="3"/>
      <c r="F2539" s="3"/>
      <c r="G2539" s="3"/>
      <c r="H2539" s="3"/>
      <c r="I2539" s="3"/>
      <c r="J2539" s="3"/>
      <c r="K2539" s="3"/>
      <c r="L2539" s="3"/>
      <c r="M2539" s="3"/>
      <c r="N2539" s="3"/>
      <c r="O2539" s="3"/>
      <c r="P2539" s="3"/>
      <c r="Q2539" s="3"/>
      <c r="R2539" s="3"/>
      <c r="S2539" s="3"/>
      <c r="T2539" s="3"/>
      <c r="U2539" s="3"/>
      <c r="V2539" s="3"/>
      <c r="W2539" s="3"/>
      <c r="X2539" s="3"/>
      <c r="Y2539" s="3"/>
      <c r="Z2539" s="3"/>
      <c r="AA2539" s="3"/>
      <c r="AB2539" s="3"/>
      <c r="AC2539" s="3"/>
      <c r="AD2539" s="3"/>
      <c r="AE2539" s="3"/>
      <c r="AF2539" s="3"/>
      <c r="AG2539" s="3"/>
      <c r="AH2539" s="3"/>
      <c r="AI2539" s="3"/>
      <c r="AJ2539" s="3"/>
      <c r="AK2539" s="3"/>
      <c r="AL2539" s="3"/>
      <c r="AM2539" s="3"/>
      <c r="AN2539" s="3"/>
      <c r="AO2539" s="3"/>
      <c r="AP2539" s="3"/>
      <c r="AQ2539" s="3"/>
      <c r="AR2539" s="3"/>
      <c r="AS2539" s="3"/>
      <c r="AT2539" s="3"/>
      <c r="AU2539" s="3"/>
      <c r="AV2539" s="3"/>
      <c r="AW2539" s="3"/>
      <c r="AX2539" s="3"/>
      <c r="AY2539" s="3"/>
      <c r="AZ2539" s="3"/>
      <c r="BA2539" s="3"/>
      <c r="BB2539" s="3"/>
      <c r="BC2539" s="3"/>
      <c r="BD2539" s="3"/>
    </row>
    <row r="2540" spans="1:56" hidden="1">
      <c r="A2540" s="3"/>
      <c r="B2540" s="3"/>
      <c r="C2540" s="3"/>
      <c r="D2540" s="3"/>
      <c r="E2540" s="3"/>
      <c r="F2540" s="3"/>
      <c r="G2540" s="3"/>
      <c r="H2540" s="3"/>
      <c r="I2540" s="3"/>
      <c r="J2540" s="3"/>
      <c r="K2540" s="3"/>
      <c r="L2540" s="3"/>
      <c r="M2540" s="3"/>
      <c r="N2540" s="3"/>
      <c r="O2540" s="3"/>
      <c r="P2540" s="3"/>
      <c r="Q2540" s="3"/>
      <c r="R2540" s="3"/>
      <c r="S2540" s="3"/>
      <c r="T2540" s="3"/>
      <c r="U2540" s="3"/>
      <c r="V2540" s="3"/>
      <c r="W2540" s="3"/>
      <c r="X2540" s="3"/>
      <c r="Y2540" s="3"/>
      <c r="Z2540" s="3"/>
      <c r="AA2540" s="3"/>
      <c r="AB2540" s="3"/>
      <c r="AC2540" s="3"/>
      <c r="AD2540" s="3"/>
      <c r="AE2540" s="3"/>
      <c r="AF2540" s="3"/>
      <c r="AG2540" s="3"/>
      <c r="AH2540" s="3"/>
      <c r="AI2540" s="3"/>
      <c r="AJ2540" s="3"/>
      <c r="AK2540" s="3"/>
      <c r="AL2540" s="3"/>
      <c r="AM2540" s="3"/>
      <c r="AN2540" s="3"/>
      <c r="AO2540" s="3"/>
      <c r="AP2540" s="3"/>
      <c r="AQ2540" s="3"/>
      <c r="AR2540" s="3"/>
      <c r="AS2540" s="3"/>
      <c r="AT2540" s="3"/>
      <c r="AU2540" s="3"/>
      <c r="AV2540" s="3"/>
      <c r="AW2540" s="3"/>
      <c r="AX2540" s="3"/>
      <c r="AY2540" s="3"/>
      <c r="AZ2540" s="3"/>
      <c r="BA2540" s="3"/>
      <c r="BB2540" s="3"/>
      <c r="BC2540" s="3"/>
      <c r="BD2540" s="3"/>
    </row>
    <row r="2541" spans="1:56" hidden="1">
      <c r="A2541" s="3"/>
      <c r="B2541" s="3"/>
      <c r="C2541" s="3"/>
      <c r="D2541" s="3"/>
      <c r="E2541" s="3"/>
      <c r="F2541" s="3"/>
      <c r="G2541" s="3"/>
      <c r="H2541" s="3"/>
      <c r="I2541" s="3"/>
      <c r="J2541" s="3"/>
      <c r="K2541" s="3"/>
      <c r="L2541" s="3"/>
      <c r="M2541" s="3"/>
      <c r="N2541" s="3"/>
      <c r="O2541" s="3"/>
      <c r="P2541" s="3"/>
      <c r="Q2541" s="3"/>
      <c r="R2541" s="3"/>
      <c r="S2541" s="3"/>
      <c r="T2541" s="3"/>
      <c r="U2541" s="3"/>
      <c r="V2541" s="3"/>
      <c r="W2541" s="3"/>
      <c r="X2541" s="3"/>
      <c r="Y2541" s="3"/>
      <c r="Z2541" s="3"/>
      <c r="AA2541" s="3"/>
      <c r="AB2541" s="3"/>
      <c r="AC2541" s="3"/>
      <c r="AD2541" s="3"/>
      <c r="AE2541" s="3"/>
      <c r="AF2541" s="3"/>
      <c r="AG2541" s="3"/>
      <c r="AH2541" s="3"/>
      <c r="AI2541" s="3"/>
      <c r="AJ2541" s="3"/>
      <c r="AK2541" s="3"/>
      <c r="AL2541" s="3"/>
      <c r="AM2541" s="3"/>
      <c r="AN2541" s="3"/>
      <c r="AO2541" s="3"/>
      <c r="AP2541" s="3"/>
      <c r="AQ2541" s="3"/>
      <c r="AR2541" s="3"/>
      <c r="AS2541" s="3"/>
      <c r="AT2541" s="3"/>
      <c r="AU2541" s="3"/>
      <c r="AV2541" s="3"/>
      <c r="AW2541" s="3"/>
      <c r="AX2541" s="3"/>
      <c r="AY2541" s="3"/>
      <c r="AZ2541" s="3"/>
      <c r="BA2541" s="3"/>
      <c r="BB2541" s="3"/>
      <c r="BC2541" s="3"/>
      <c r="BD2541" s="3"/>
    </row>
    <row r="2542" spans="1:56" hidden="1">
      <c r="A2542" s="3"/>
      <c r="B2542" s="3"/>
      <c r="C2542" s="3"/>
      <c r="D2542" s="3"/>
      <c r="E2542" s="3"/>
      <c r="F2542" s="3"/>
      <c r="G2542" s="3"/>
      <c r="H2542" s="3"/>
      <c r="I2542" s="3"/>
      <c r="J2542" s="3"/>
      <c r="K2542" s="3"/>
      <c r="L2542" s="3"/>
      <c r="M2542" s="3"/>
      <c r="N2542" s="3"/>
      <c r="O2542" s="3"/>
      <c r="P2542" s="3"/>
      <c r="Q2542" s="3"/>
      <c r="R2542" s="3"/>
      <c r="S2542" s="3"/>
      <c r="T2542" s="3"/>
      <c r="U2542" s="3"/>
      <c r="V2542" s="3"/>
      <c r="W2542" s="3"/>
      <c r="X2542" s="3"/>
      <c r="Y2542" s="3"/>
      <c r="Z2542" s="3"/>
      <c r="AA2542" s="3"/>
      <c r="AB2542" s="3"/>
      <c r="AC2542" s="3"/>
      <c r="AD2542" s="3"/>
      <c r="AE2542" s="3"/>
      <c r="AF2542" s="3"/>
      <c r="AG2542" s="3"/>
      <c r="AH2542" s="3"/>
      <c r="AI2542" s="3"/>
      <c r="AJ2542" s="3"/>
      <c r="AK2542" s="3"/>
      <c r="AL2542" s="3"/>
      <c r="AM2542" s="3"/>
      <c r="AN2542" s="3"/>
      <c r="AO2542" s="3"/>
      <c r="AP2542" s="3"/>
      <c r="AQ2542" s="3"/>
      <c r="AR2542" s="3"/>
      <c r="AS2542" s="3"/>
      <c r="AT2542" s="3"/>
      <c r="AU2542" s="3"/>
      <c r="AV2542" s="3"/>
      <c r="AW2542" s="3"/>
      <c r="AX2542" s="3"/>
      <c r="AY2542" s="3"/>
      <c r="AZ2542" s="3"/>
      <c r="BA2542" s="3"/>
      <c r="BB2542" s="3"/>
      <c r="BC2542" s="3"/>
      <c r="BD2542" s="3"/>
    </row>
    <row r="2543" spans="1:56" hidden="1">
      <c r="A2543" s="3"/>
      <c r="B2543" s="3"/>
      <c r="C2543" s="3"/>
      <c r="D2543" s="3"/>
      <c r="E2543" s="3"/>
      <c r="F2543" s="3"/>
      <c r="G2543" s="3"/>
      <c r="H2543" s="3"/>
      <c r="I2543" s="3"/>
      <c r="J2543" s="3"/>
      <c r="K2543" s="3"/>
      <c r="L2543" s="3"/>
      <c r="M2543" s="3"/>
      <c r="N2543" s="3"/>
      <c r="O2543" s="3"/>
      <c r="P2543" s="3"/>
      <c r="Q2543" s="3"/>
      <c r="R2543" s="3"/>
      <c r="S2543" s="3"/>
      <c r="T2543" s="3"/>
      <c r="U2543" s="3"/>
      <c r="V2543" s="3"/>
      <c r="W2543" s="3"/>
      <c r="X2543" s="3"/>
      <c r="Y2543" s="3"/>
      <c r="Z2543" s="3"/>
      <c r="AA2543" s="3"/>
      <c r="AB2543" s="3"/>
      <c r="AC2543" s="3"/>
      <c r="AD2543" s="3"/>
      <c r="AE2543" s="3"/>
      <c r="AF2543" s="3"/>
      <c r="AG2543" s="3"/>
      <c r="AH2543" s="3"/>
      <c r="AI2543" s="3"/>
      <c r="AJ2543" s="3"/>
      <c r="AK2543" s="3"/>
      <c r="AL2543" s="3"/>
      <c r="AM2543" s="3"/>
      <c r="AN2543" s="3"/>
      <c r="AO2543" s="3"/>
      <c r="AP2543" s="3"/>
      <c r="AQ2543" s="3"/>
      <c r="AR2543" s="3"/>
      <c r="AS2543" s="3"/>
      <c r="AT2543" s="3"/>
      <c r="AU2543" s="3"/>
      <c r="AV2543" s="3"/>
      <c r="AW2543" s="3"/>
      <c r="AX2543" s="3"/>
      <c r="AY2543" s="3"/>
      <c r="AZ2543" s="3"/>
      <c r="BA2543" s="3"/>
      <c r="BB2543" s="3"/>
      <c r="BC2543" s="3"/>
      <c r="BD2543" s="3"/>
    </row>
    <row r="2544" spans="1:56" hidden="1">
      <c r="A2544" s="3"/>
      <c r="B2544" s="3"/>
      <c r="C2544" s="3"/>
      <c r="D2544" s="3"/>
      <c r="E2544" s="3"/>
      <c r="F2544" s="3"/>
      <c r="G2544" s="3"/>
      <c r="H2544" s="3"/>
      <c r="I2544" s="3"/>
      <c r="J2544" s="3"/>
      <c r="K2544" s="3"/>
      <c r="L2544" s="3"/>
      <c r="M2544" s="3"/>
      <c r="N2544" s="3"/>
      <c r="O2544" s="3"/>
      <c r="P2544" s="3"/>
      <c r="Q2544" s="3"/>
      <c r="R2544" s="3"/>
      <c r="S2544" s="3"/>
      <c r="T2544" s="3"/>
      <c r="U2544" s="3"/>
      <c r="V2544" s="3"/>
      <c r="W2544" s="3"/>
      <c r="X2544" s="3"/>
      <c r="Y2544" s="3"/>
      <c r="Z2544" s="3"/>
      <c r="AA2544" s="3"/>
      <c r="AB2544" s="3"/>
      <c r="AC2544" s="3"/>
      <c r="AD2544" s="3"/>
      <c r="AE2544" s="3"/>
      <c r="AF2544" s="3"/>
      <c r="AG2544" s="3"/>
      <c r="AH2544" s="3"/>
      <c r="AI2544" s="3"/>
      <c r="AJ2544" s="3"/>
      <c r="AK2544" s="3"/>
      <c r="AL2544" s="3"/>
      <c r="AM2544" s="3"/>
      <c r="AN2544" s="3"/>
      <c r="AO2544" s="3"/>
      <c r="AP2544" s="3"/>
      <c r="AQ2544" s="3"/>
      <c r="AR2544" s="3"/>
      <c r="AS2544" s="3"/>
      <c r="AT2544" s="3"/>
      <c r="AU2544" s="3"/>
      <c r="AV2544" s="3"/>
      <c r="AW2544" s="3"/>
      <c r="AX2544" s="3"/>
      <c r="AY2544" s="3"/>
      <c r="AZ2544" s="3"/>
      <c r="BA2544" s="3"/>
      <c r="BB2544" s="3"/>
      <c r="BC2544" s="3"/>
      <c r="BD2544" s="3"/>
    </row>
    <row r="2545" spans="1:56" hidden="1">
      <c r="A2545" s="3"/>
      <c r="B2545" s="3"/>
      <c r="C2545" s="3"/>
      <c r="D2545" s="3"/>
      <c r="E2545" s="3"/>
      <c r="F2545" s="3"/>
      <c r="G2545" s="3"/>
      <c r="H2545" s="3"/>
      <c r="I2545" s="3"/>
      <c r="J2545" s="3"/>
      <c r="K2545" s="3"/>
      <c r="L2545" s="3"/>
      <c r="M2545" s="3"/>
      <c r="N2545" s="3"/>
      <c r="O2545" s="3"/>
      <c r="P2545" s="3"/>
      <c r="Q2545" s="3"/>
      <c r="R2545" s="3"/>
      <c r="S2545" s="3"/>
      <c r="T2545" s="3"/>
      <c r="U2545" s="3"/>
      <c r="V2545" s="3"/>
      <c r="W2545" s="3"/>
      <c r="X2545" s="3"/>
      <c r="Y2545" s="3"/>
      <c r="Z2545" s="3"/>
      <c r="AA2545" s="3"/>
      <c r="AB2545" s="3"/>
      <c r="AC2545" s="3"/>
      <c r="AD2545" s="3"/>
      <c r="AE2545" s="3"/>
      <c r="AF2545" s="3"/>
      <c r="AG2545" s="3"/>
      <c r="AH2545" s="3"/>
      <c r="AI2545" s="3"/>
      <c r="AJ2545" s="3"/>
      <c r="AK2545" s="3"/>
      <c r="AL2545" s="3"/>
      <c r="AM2545" s="3"/>
      <c r="AN2545" s="3"/>
      <c r="AO2545" s="3"/>
      <c r="AP2545" s="3"/>
      <c r="AQ2545" s="3"/>
      <c r="AR2545" s="3"/>
      <c r="AS2545" s="3"/>
      <c r="AT2545" s="3"/>
      <c r="AU2545" s="3"/>
      <c r="AV2545" s="3"/>
      <c r="AW2545" s="3"/>
      <c r="AX2545" s="3"/>
      <c r="AY2545" s="3"/>
      <c r="AZ2545" s="3"/>
      <c r="BA2545" s="3"/>
      <c r="BB2545" s="3"/>
      <c r="BC2545" s="3"/>
      <c r="BD2545" s="3"/>
    </row>
    <row r="2546" spans="1:56" hidden="1">
      <c r="A2546" s="3"/>
      <c r="B2546" s="3"/>
      <c r="C2546" s="3"/>
      <c r="D2546" s="3"/>
      <c r="E2546" s="3"/>
      <c r="F2546" s="3"/>
      <c r="G2546" s="3"/>
      <c r="H2546" s="3"/>
      <c r="I2546" s="3"/>
      <c r="J2546" s="3"/>
      <c r="K2546" s="3"/>
      <c r="L2546" s="3"/>
      <c r="M2546" s="3"/>
      <c r="N2546" s="3"/>
      <c r="O2546" s="3"/>
      <c r="P2546" s="3"/>
      <c r="Q2546" s="3"/>
      <c r="R2546" s="3"/>
      <c r="S2546" s="3"/>
      <c r="T2546" s="3"/>
      <c r="U2546" s="3"/>
      <c r="V2546" s="3"/>
      <c r="W2546" s="3"/>
      <c r="X2546" s="3"/>
      <c r="Y2546" s="3"/>
      <c r="Z2546" s="3"/>
      <c r="AA2546" s="3"/>
      <c r="AB2546" s="3"/>
      <c r="AC2546" s="3"/>
      <c r="AD2546" s="3"/>
      <c r="AE2546" s="3"/>
      <c r="AF2546" s="3"/>
      <c r="AG2546" s="3"/>
      <c r="AH2546" s="3"/>
      <c r="AI2546" s="3"/>
      <c r="AJ2546" s="3"/>
      <c r="AK2546" s="3"/>
      <c r="AL2546" s="3"/>
      <c r="AM2546" s="3"/>
      <c r="AN2546" s="3"/>
      <c r="AO2546" s="3"/>
      <c r="AP2546" s="3"/>
      <c r="AQ2546" s="3"/>
      <c r="AR2546" s="3"/>
      <c r="AS2546" s="3"/>
      <c r="AT2546" s="3"/>
      <c r="AU2546" s="3"/>
      <c r="AV2546" s="3"/>
      <c r="AW2546" s="3"/>
      <c r="AX2546" s="3"/>
      <c r="AY2546" s="3"/>
      <c r="AZ2546" s="3"/>
      <c r="BA2546" s="3"/>
      <c r="BB2546" s="3"/>
      <c r="BC2546" s="3"/>
      <c r="BD2546" s="3"/>
    </row>
    <row r="2547" spans="1:56" hidden="1">
      <c r="A2547" s="3"/>
      <c r="B2547" s="3"/>
      <c r="C2547" s="3"/>
      <c r="D2547" s="3"/>
      <c r="E2547" s="3"/>
      <c r="F2547" s="3"/>
      <c r="G2547" s="3"/>
      <c r="H2547" s="3"/>
      <c r="I2547" s="3"/>
      <c r="J2547" s="3"/>
      <c r="K2547" s="3"/>
      <c r="L2547" s="3"/>
      <c r="M2547" s="3"/>
      <c r="N2547" s="3"/>
      <c r="O2547" s="3"/>
      <c r="P2547" s="3"/>
      <c r="Q2547" s="3"/>
      <c r="R2547" s="3"/>
      <c r="S2547" s="3"/>
      <c r="T2547" s="3"/>
      <c r="U2547" s="3"/>
      <c r="V2547" s="3"/>
      <c r="W2547" s="3"/>
      <c r="X2547" s="3"/>
      <c r="Y2547" s="3"/>
      <c r="Z2547" s="3"/>
      <c r="AA2547" s="3"/>
      <c r="AB2547" s="3"/>
      <c r="AC2547" s="3"/>
      <c r="AD2547" s="3"/>
      <c r="AE2547" s="3"/>
      <c r="AF2547" s="3"/>
      <c r="AG2547" s="3"/>
      <c r="AH2547" s="3"/>
      <c r="AI2547" s="3"/>
      <c r="AJ2547" s="3"/>
      <c r="AK2547" s="3"/>
      <c r="AL2547" s="3"/>
      <c r="AM2547" s="3"/>
      <c r="AN2547" s="3"/>
      <c r="AO2547" s="3"/>
      <c r="AP2547" s="3"/>
      <c r="AQ2547" s="3"/>
      <c r="AR2547" s="3"/>
      <c r="AS2547" s="3"/>
      <c r="AT2547" s="3"/>
      <c r="AU2547" s="3"/>
      <c r="AV2547" s="3"/>
      <c r="AW2547" s="3"/>
      <c r="AX2547" s="3"/>
      <c r="AY2547" s="3"/>
      <c r="AZ2547" s="3"/>
      <c r="BA2547" s="3"/>
      <c r="BB2547" s="3"/>
      <c r="BC2547" s="3"/>
      <c r="BD2547" s="3"/>
    </row>
    <row r="2548" spans="1:56" hidden="1">
      <c r="A2548" s="3"/>
      <c r="B2548" s="3"/>
      <c r="C2548" s="3"/>
      <c r="D2548" s="3"/>
      <c r="E2548" s="3"/>
      <c r="F2548" s="3"/>
      <c r="G2548" s="3"/>
      <c r="H2548" s="3"/>
      <c r="I2548" s="3"/>
      <c r="J2548" s="3"/>
      <c r="K2548" s="3"/>
      <c r="L2548" s="3"/>
      <c r="M2548" s="3"/>
      <c r="N2548" s="3"/>
      <c r="O2548" s="3"/>
      <c r="P2548" s="3"/>
      <c r="Q2548" s="3"/>
      <c r="R2548" s="3"/>
      <c r="S2548" s="3"/>
      <c r="T2548" s="3"/>
      <c r="U2548" s="3"/>
      <c r="V2548" s="3"/>
      <c r="W2548" s="3"/>
      <c r="X2548" s="3"/>
      <c r="Y2548" s="3"/>
      <c r="Z2548" s="3"/>
      <c r="AA2548" s="3"/>
      <c r="AB2548" s="3"/>
      <c r="AC2548" s="3"/>
      <c r="AD2548" s="3"/>
      <c r="AE2548" s="3"/>
      <c r="AF2548" s="3"/>
      <c r="AG2548" s="3"/>
      <c r="AH2548" s="3"/>
      <c r="AI2548" s="3"/>
      <c r="AJ2548" s="3"/>
      <c r="AK2548" s="3"/>
      <c r="AL2548" s="3"/>
      <c r="AM2548" s="3"/>
      <c r="AN2548" s="3"/>
      <c r="AO2548" s="3"/>
      <c r="AP2548" s="3"/>
      <c r="AQ2548" s="3"/>
      <c r="AR2548" s="3"/>
      <c r="AS2548" s="3"/>
      <c r="AT2548" s="3"/>
      <c r="AU2548" s="3"/>
      <c r="AV2548" s="3"/>
      <c r="AW2548" s="3"/>
      <c r="AX2548" s="3"/>
      <c r="AY2548" s="3"/>
      <c r="AZ2548" s="3"/>
      <c r="BA2548" s="3"/>
      <c r="BB2548" s="3"/>
      <c r="BC2548" s="3"/>
      <c r="BD2548" s="3"/>
    </row>
    <row r="2549" spans="1:56" hidden="1">
      <c r="A2549" s="3"/>
      <c r="B2549" s="3"/>
      <c r="C2549" s="3"/>
      <c r="D2549" s="3"/>
      <c r="E2549" s="3"/>
      <c r="F2549" s="3"/>
      <c r="G2549" s="3"/>
      <c r="H2549" s="3"/>
      <c r="I2549" s="3"/>
      <c r="J2549" s="3"/>
      <c r="K2549" s="3"/>
      <c r="L2549" s="3"/>
      <c r="M2549" s="3"/>
      <c r="N2549" s="3"/>
      <c r="O2549" s="3"/>
      <c r="P2549" s="3"/>
      <c r="Q2549" s="3"/>
      <c r="R2549" s="3"/>
      <c r="S2549" s="3"/>
      <c r="T2549" s="3"/>
      <c r="U2549" s="3"/>
      <c r="V2549" s="3"/>
      <c r="W2549" s="3"/>
      <c r="X2549" s="3"/>
      <c r="Y2549" s="3"/>
      <c r="Z2549" s="3"/>
      <c r="AA2549" s="3"/>
      <c r="AB2549" s="3"/>
      <c r="AC2549" s="3"/>
      <c r="AD2549" s="3"/>
      <c r="AE2549" s="3"/>
      <c r="AF2549" s="3"/>
      <c r="AG2549" s="3"/>
      <c r="AH2549" s="3"/>
      <c r="AI2549" s="3"/>
      <c r="AJ2549" s="3"/>
      <c r="AK2549" s="3"/>
      <c r="AL2549" s="3"/>
      <c r="AM2549" s="3"/>
      <c r="AN2549" s="3"/>
      <c r="AO2549" s="3"/>
      <c r="AP2549" s="3"/>
      <c r="AQ2549" s="3"/>
      <c r="AR2549" s="3"/>
      <c r="AS2549" s="3"/>
      <c r="AT2549" s="3"/>
      <c r="AU2549" s="3"/>
      <c r="AV2549" s="3"/>
      <c r="AW2549" s="3"/>
      <c r="AX2549" s="3"/>
      <c r="AY2549" s="3"/>
      <c r="AZ2549" s="3"/>
      <c r="BA2549" s="3"/>
      <c r="BB2549" s="3"/>
      <c r="BC2549" s="3"/>
      <c r="BD2549" s="3"/>
    </row>
    <row r="2550" spans="1:56" hidden="1">
      <c r="A2550" s="3"/>
      <c r="B2550" s="3"/>
      <c r="C2550" s="3"/>
      <c r="D2550" s="3"/>
      <c r="E2550" s="3"/>
      <c r="F2550" s="3"/>
      <c r="G2550" s="3"/>
      <c r="H2550" s="3"/>
      <c r="I2550" s="3"/>
      <c r="J2550" s="3"/>
      <c r="K2550" s="3"/>
      <c r="L2550" s="3"/>
      <c r="M2550" s="3"/>
      <c r="N2550" s="3"/>
      <c r="O2550" s="3"/>
      <c r="P2550" s="3"/>
      <c r="Q2550" s="3"/>
      <c r="R2550" s="3"/>
      <c r="S2550" s="3"/>
      <c r="T2550" s="3"/>
      <c r="U2550" s="3"/>
      <c r="V2550" s="3"/>
      <c r="W2550" s="3"/>
      <c r="X2550" s="3"/>
      <c r="Y2550" s="3"/>
      <c r="Z2550" s="3"/>
      <c r="AA2550" s="3"/>
      <c r="AB2550" s="3"/>
      <c r="AC2550" s="3"/>
      <c r="AD2550" s="3"/>
      <c r="AE2550" s="3"/>
      <c r="AF2550" s="3"/>
      <c r="AG2550" s="3"/>
      <c r="AH2550" s="3"/>
      <c r="AI2550" s="3"/>
      <c r="AJ2550" s="3"/>
      <c r="AK2550" s="3"/>
      <c r="AL2550" s="3"/>
      <c r="AM2550" s="3"/>
      <c r="AN2550" s="3"/>
      <c r="AO2550" s="3"/>
      <c r="AP2550" s="3"/>
      <c r="AQ2550" s="3"/>
      <c r="AR2550" s="3"/>
      <c r="AS2550" s="3"/>
      <c r="AT2550" s="3"/>
      <c r="AU2550" s="3"/>
      <c r="AV2550" s="3"/>
      <c r="AW2550" s="3"/>
      <c r="AX2550" s="3"/>
      <c r="AY2550" s="3"/>
      <c r="AZ2550" s="3"/>
      <c r="BA2550" s="3"/>
      <c r="BB2550" s="3"/>
      <c r="BC2550" s="3"/>
      <c r="BD2550" s="3"/>
    </row>
    <row r="2551" spans="1:56" hidden="1">
      <c r="A2551" s="3"/>
      <c r="B2551" s="3"/>
      <c r="C2551" s="3"/>
      <c r="D2551" s="3"/>
      <c r="E2551" s="3"/>
      <c r="F2551" s="3"/>
      <c r="G2551" s="3"/>
      <c r="H2551" s="3"/>
      <c r="I2551" s="3"/>
      <c r="J2551" s="3"/>
      <c r="K2551" s="3"/>
      <c r="L2551" s="3"/>
      <c r="M2551" s="3"/>
      <c r="N2551" s="3"/>
      <c r="O2551" s="3"/>
      <c r="P2551" s="3"/>
      <c r="Q2551" s="3"/>
      <c r="R2551" s="3"/>
      <c r="S2551" s="3"/>
      <c r="T2551" s="3"/>
      <c r="U2551" s="3"/>
      <c r="V2551" s="3"/>
      <c r="W2551" s="3"/>
      <c r="X2551" s="3"/>
      <c r="Y2551" s="3"/>
      <c r="Z2551" s="3"/>
      <c r="AA2551" s="3"/>
      <c r="AB2551" s="3"/>
      <c r="AC2551" s="3"/>
      <c r="AD2551" s="3"/>
      <c r="AE2551" s="3"/>
      <c r="AF2551" s="3"/>
      <c r="AG2551" s="3"/>
      <c r="AH2551" s="3"/>
      <c r="AI2551" s="3"/>
      <c r="AJ2551" s="3"/>
      <c r="AK2551" s="3"/>
      <c r="AL2551" s="3"/>
      <c r="AM2551" s="3"/>
      <c r="AN2551" s="3"/>
      <c r="AO2551" s="3"/>
      <c r="AP2551" s="3"/>
      <c r="AQ2551" s="3"/>
      <c r="AR2551" s="3"/>
      <c r="AS2551" s="3"/>
      <c r="AT2551" s="3"/>
      <c r="AU2551" s="3"/>
      <c r="AV2551" s="3"/>
      <c r="AW2551" s="3"/>
      <c r="AX2551" s="3"/>
      <c r="AY2551" s="3"/>
      <c r="AZ2551" s="3"/>
      <c r="BA2551" s="3"/>
      <c r="BB2551" s="3"/>
      <c r="BC2551" s="3"/>
      <c r="BD2551" s="3"/>
    </row>
    <row r="2552" spans="1:56" hidden="1">
      <c r="A2552" s="3"/>
      <c r="B2552" s="3"/>
      <c r="C2552" s="3"/>
      <c r="D2552" s="3"/>
      <c r="E2552" s="3"/>
      <c r="F2552" s="3"/>
      <c r="G2552" s="3"/>
      <c r="H2552" s="3"/>
      <c r="I2552" s="3"/>
      <c r="J2552" s="3"/>
      <c r="K2552" s="3"/>
      <c r="L2552" s="3"/>
      <c r="M2552" s="3"/>
      <c r="N2552" s="3"/>
      <c r="O2552" s="3"/>
      <c r="P2552" s="3"/>
      <c r="Q2552" s="3"/>
      <c r="R2552" s="3"/>
      <c r="S2552" s="3"/>
      <c r="T2552" s="3"/>
      <c r="U2552" s="3"/>
      <c r="V2552" s="3"/>
      <c r="W2552" s="3"/>
      <c r="X2552" s="3"/>
      <c r="Y2552" s="3"/>
      <c r="Z2552" s="3"/>
      <c r="AA2552" s="3"/>
      <c r="AB2552" s="3"/>
      <c r="AC2552" s="3"/>
      <c r="AD2552" s="3"/>
      <c r="AE2552" s="3"/>
      <c r="AF2552" s="3"/>
      <c r="AG2552" s="3"/>
      <c r="AH2552" s="3"/>
      <c r="AI2552" s="3"/>
      <c r="AJ2552" s="3"/>
      <c r="AK2552" s="3"/>
      <c r="AL2552" s="3"/>
      <c r="AM2552" s="3"/>
      <c r="AN2552" s="3"/>
      <c r="AO2552" s="3"/>
      <c r="AP2552" s="3"/>
      <c r="AQ2552" s="3"/>
      <c r="AR2552" s="3"/>
      <c r="AS2552" s="3"/>
      <c r="AT2552" s="3"/>
      <c r="AU2552" s="3"/>
      <c r="AV2552" s="3"/>
      <c r="AW2552" s="3"/>
      <c r="AX2552" s="3"/>
      <c r="AY2552" s="3"/>
      <c r="AZ2552" s="3"/>
      <c r="BA2552" s="3"/>
      <c r="BB2552" s="3"/>
      <c r="BC2552" s="3"/>
      <c r="BD2552" s="3"/>
    </row>
    <row r="2553" spans="1:56" hidden="1">
      <c r="A2553" s="3"/>
      <c r="B2553" s="3"/>
      <c r="C2553" s="3"/>
      <c r="D2553" s="3"/>
      <c r="E2553" s="3"/>
      <c r="F2553" s="3"/>
      <c r="G2553" s="3"/>
      <c r="H2553" s="3"/>
      <c r="I2553" s="3"/>
      <c r="J2553" s="3"/>
      <c r="K2553" s="3"/>
      <c r="L2553" s="3"/>
      <c r="M2553" s="3"/>
      <c r="N2553" s="3"/>
      <c r="O2553" s="3"/>
      <c r="P2553" s="3"/>
      <c r="Q2553" s="3"/>
      <c r="R2553" s="3"/>
      <c r="S2553" s="3"/>
      <c r="T2553" s="3"/>
      <c r="U2553" s="3"/>
      <c r="V2553" s="3"/>
      <c r="W2553" s="3"/>
      <c r="X2553" s="3"/>
      <c r="Y2553" s="3"/>
      <c r="Z2553" s="3"/>
      <c r="AA2553" s="3"/>
      <c r="AB2553" s="3"/>
      <c r="AC2553" s="3"/>
      <c r="AD2553" s="3"/>
      <c r="AE2553" s="3"/>
      <c r="AF2553" s="3"/>
      <c r="AG2553" s="3"/>
      <c r="AH2553" s="3"/>
      <c r="AI2553" s="3"/>
      <c r="AJ2553" s="3"/>
      <c r="AK2553" s="3"/>
      <c r="AL2553" s="3"/>
      <c r="AM2553" s="3"/>
      <c r="AN2553" s="3"/>
      <c r="AO2553" s="3"/>
      <c r="AP2553" s="3"/>
      <c r="AQ2553" s="3"/>
      <c r="AR2553" s="3"/>
      <c r="AS2553" s="3"/>
      <c r="AT2553" s="3"/>
      <c r="AU2553" s="3"/>
      <c r="AV2553" s="3"/>
      <c r="AW2553" s="3"/>
      <c r="AX2553" s="3"/>
      <c r="AY2553" s="3"/>
      <c r="AZ2553" s="3"/>
      <c r="BA2553" s="3"/>
      <c r="BB2553" s="3"/>
      <c r="BC2553" s="3"/>
      <c r="BD2553" s="3"/>
    </row>
    <row r="2554" spans="1:56" hidden="1">
      <c r="A2554" s="3"/>
      <c r="B2554" s="3"/>
      <c r="C2554" s="3"/>
      <c r="D2554" s="3"/>
      <c r="E2554" s="3"/>
      <c r="F2554" s="3"/>
      <c r="G2554" s="3"/>
      <c r="H2554" s="3"/>
      <c r="I2554" s="3"/>
      <c r="J2554" s="3"/>
      <c r="K2554" s="3"/>
      <c r="L2554" s="3"/>
      <c r="M2554" s="3"/>
      <c r="N2554" s="3"/>
      <c r="O2554" s="3"/>
      <c r="P2554" s="3"/>
      <c r="Q2554" s="3"/>
      <c r="R2554" s="3"/>
      <c r="S2554" s="3"/>
      <c r="T2554" s="3"/>
      <c r="U2554" s="3"/>
      <c r="V2554" s="3"/>
      <c r="W2554" s="3"/>
      <c r="X2554" s="3"/>
      <c r="Y2554" s="3"/>
      <c r="Z2554" s="3"/>
      <c r="AA2554" s="3"/>
      <c r="AB2554" s="3"/>
      <c r="AC2554" s="3"/>
      <c r="AD2554" s="3"/>
      <c r="AE2554" s="3"/>
      <c r="AF2554" s="3"/>
      <c r="AG2554" s="3"/>
      <c r="AH2554" s="3"/>
      <c r="AI2554" s="3"/>
      <c r="AJ2554" s="3"/>
      <c r="AK2554" s="3"/>
      <c r="AL2554" s="3"/>
      <c r="AM2554" s="3"/>
      <c r="AN2554" s="3"/>
      <c r="AO2554" s="3"/>
      <c r="AP2554" s="3"/>
      <c r="AQ2554" s="3"/>
      <c r="AR2554" s="3"/>
      <c r="AS2554" s="3"/>
      <c r="AT2554" s="3"/>
      <c r="AU2554" s="3"/>
      <c r="AV2554" s="3"/>
      <c r="AW2554" s="3"/>
      <c r="AX2554" s="3"/>
      <c r="AY2554" s="3"/>
      <c r="AZ2554" s="3"/>
      <c r="BA2554" s="3"/>
      <c r="BB2554" s="3"/>
      <c r="BC2554" s="3"/>
      <c r="BD2554" s="3"/>
    </row>
    <row r="2555" spans="1:56" hidden="1">
      <c r="A2555" s="3"/>
      <c r="B2555" s="3"/>
      <c r="C2555" s="3"/>
      <c r="D2555" s="3"/>
      <c r="E2555" s="3"/>
      <c r="F2555" s="3"/>
      <c r="G2555" s="3"/>
      <c r="H2555" s="3"/>
      <c r="I2555" s="3"/>
      <c r="J2555" s="3"/>
      <c r="K2555" s="3"/>
      <c r="L2555" s="3"/>
      <c r="M2555" s="3"/>
      <c r="N2555" s="3"/>
      <c r="O2555" s="3"/>
      <c r="P2555" s="3"/>
      <c r="Q2555" s="3"/>
      <c r="R2555" s="3"/>
      <c r="S2555" s="3"/>
      <c r="T2555" s="3"/>
      <c r="U2555" s="3"/>
      <c r="V2555" s="3"/>
      <c r="W2555" s="3"/>
      <c r="X2555" s="3"/>
      <c r="Y2555" s="3"/>
      <c r="Z2555" s="3"/>
      <c r="AA2555" s="3"/>
      <c r="AB2555" s="3"/>
      <c r="AC2555" s="3"/>
      <c r="AD2555" s="3"/>
      <c r="AE2555" s="3"/>
      <c r="AF2555" s="3"/>
      <c r="AG2555" s="3"/>
      <c r="AH2555" s="3"/>
      <c r="AI2555" s="3"/>
      <c r="AJ2555" s="3"/>
      <c r="AK2555" s="3"/>
      <c r="AL2555" s="3"/>
      <c r="AM2555" s="3"/>
      <c r="AN2555" s="3"/>
      <c r="AO2555" s="3"/>
      <c r="AP2555" s="3"/>
      <c r="AQ2555" s="3"/>
      <c r="AR2555" s="3"/>
      <c r="AS2555" s="3"/>
      <c r="AT2555" s="3"/>
      <c r="AU2555" s="3"/>
      <c r="AV2555" s="3"/>
      <c r="AW2555" s="3"/>
      <c r="AX2555" s="3"/>
      <c r="AY2555" s="3"/>
      <c r="AZ2555" s="3"/>
      <c r="BA2555" s="3"/>
      <c r="BB2555" s="3"/>
      <c r="BC2555" s="3"/>
      <c r="BD2555" s="3"/>
    </row>
    <row r="2556" spans="1:56" hidden="1">
      <c r="A2556" s="3"/>
      <c r="B2556" s="3"/>
      <c r="C2556" s="3"/>
      <c r="D2556" s="3"/>
      <c r="E2556" s="3"/>
      <c r="F2556" s="3"/>
      <c r="G2556" s="3"/>
      <c r="H2556" s="3"/>
      <c r="I2556" s="3"/>
      <c r="J2556" s="3"/>
      <c r="K2556" s="3"/>
      <c r="L2556" s="3"/>
      <c r="M2556" s="3"/>
      <c r="N2556" s="3"/>
      <c r="O2556" s="3"/>
      <c r="P2556" s="3"/>
      <c r="Q2556" s="3"/>
      <c r="R2556" s="3"/>
      <c r="S2556" s="3"/>
      <c r="T2556" s="3"/>
      <c r="U2556" s="3"/>
      <c r="V2556" s="3"/>
      <c r="W2556" s="3"/>
      <c r="X2556" s="3"/>
      <c r="Y2556" s="3"/>
      <c r="Z2556" s="3"/>
      <c r="AA2556" s="3"/>
      <c r="AB2556" s="3"/>
      <c r="AC2556" s="3"/>
      <c r="AD2556" s="3"/>
      <c r="AE2556" s="3"/>
      <c r="AF2556" s="3"/>
      <c r="AG2556" s="3"/>
      <c r="AH2556" s="3"/>
      <c r="AI2556" s="3"/>
      <c r="AJ2556" s="3"/>
      <c r="AK2556" s="3"/>
      <c r="AL2556" s="3"/>
      <c r="AM2556" s="3"/>
      <c r="AN2556" s="3"/>
      <c r="AO2556" s="3"/>
      <c r="AP2556" s="3"/>
      <c r="AQ2556" s="3"/>
      <c r="AR2556" s="3"/>
      <c r="AS2556" s="3"/>
      <c r="AT2556" s="3"/>
      <c r="AU2556" s="3"/>
      <c r="AV2556" s="3"/>
      <c r="AW2556" s="3"/>
      <c r="AX2556" s="3"/>
      <c r="AY2556" s="3"/>
      <c r="AZ2556" s="3"/>
      <c r="BA2556" s="3"/>
      <c r="BB2556" s="3"/>
      <c r="BC2556" s="3"/>
      <c r="BD2556" s="3"/>
    </row>
    <row r="2557" spans="1:56" hidden="1">
      <c r="A2557" s="3"/>
      <c r="B2557" s="3"/>
      <c r="C2557" s="3"/>
      <c r="D2557" s="3"/>
      <c r="E2557" s="3"/>
      <c r="F2557" s="3"/>
      <c r="G2557" s="3"/>
      <c r="H2557" s="3"/>
      <c r="I2557" s="3"/>
      <c r="J2557" s="3"/>
      <c r="K2557" s="3"/>
      <c r="L2557" s="3"/>
      <c r="M2557" s="3"/>
      <c r="N2557" s="3"/>
      <c r="O2557" s="3"/>
      <c r="P2557" s="3"/>
      <c r="Q2557" s="3"/>
      <c r="R2557" s="3"/>
      <c r="S2557" s="3"/>
      <c r="T2557" s="3"/>
      <c r="U2557" s="3"/>
      <c r="V2557" s="3"/>
      <c r="W2557" s="3"/>
      <c r="X2557" s="3"/>
      <c r="Y2557" s="3"/>
      <c r="Z2557" s="3"/>
      <c r="AA2557" s="3"/>
      <c r="AB2557" s="3"/>
      <c r="AC2557" s="3"/>
      <c r="AD2557" s="3"/>
      <c r="AE2557" s="3"/>
      <c r="AF2557" s="3"/>
      <c r="AG2557" s="3"/>
      <c r="AH2557" s="3"/>
      <c r="AI2557" s="3"/>
      <c r="AJ2557" s="3"/>
      <c r="AK2557" s="3"/>
      <c r="AL2557" s="3"/>
      <c r="AM2557" s="3"/>
      <c r="AN2557" s="3"/>
      <c r="AO2557" s="3"/>
      <c r="AP2557" s="3"/>
      <c r="AQ2557" s="3"/>
      <c r="AR2557" s="3"/>
      <c r="AS2557" s="3"/>
      <c r="AT2557" s="3"/>
      <c r="AU2557" s="3"/>
      <c r="AV2557" s="3"/>
      <c r="AW2557" s="3"/>
      <c r="AX2557" s="3"/>
      <c r="AY2557" s="3"/>
      <c r="AZ2557" s="3"/>
      <c r="BA2557" s="3"/>
      <c r="BB2557" s="3"/>
      <c r="BC2557" s="3"/>
      <c r="BD2557" s="3"/>
    </row>
    <row r="2558" spans="1:56" hidden="1">
      <c r="A2558" s="3"/>
      <c r="B2558" s="3"/>
      <c r="C2558" s="3"/>
      <c r="D2558" s="3"/>
      <c r="E2558" s="3"/>
      <c r="F2558" s="3"/>
      <c r="G2558" s="3"/>
      <c r="H2558" s="3"/>
      <c r="I2558" s="3"/>
      <c r="J2558" s="3"/>
      <c r="K2558" s="3"/>
      <c r="L2558" s="3"/>
      <c r="M2558" s="3"/>
      <c r="N2558" s="3"/>
      <c r="O2558" s="3"/>
      <c r="P2558" s="3"/>
      <c r="Q2558" s="3"/>
      <c r="R2558" s="3"/>
      <c r="S2558" s="3"/>
      <c r="T2558" s="3"/>
      <c r="U2558" s="3"/>
      <c r="V2558" s="3"/>
      <c r="W2558" s="3"/>
      <c r="X2558" s="3"/>
      <c r="Y2558" s="3"/>
      <c r="Z2558" s="3"/>
      <c r="AA2558" s="3"/>
      <c r="AB2558" s="3"/>
      <c r="AC2558" s="3"/>
      <c r="AD2558" s="3"/>
      <c r="AE2558" s="3"/>
      <c r="AF2558" s="3"/>
      <c r="AG2558" s="3"/>
      <c r="AH2558" s="3"/>
      <c r="AI2558" s="3"/>
      <c r="AJ2558" s="3"/>
      <c r="AK2558" s="3"/>
      <c r="AL2558" s="3"/>
      <c r="AM2558" s="3"/>
      <c r="AN2558" s="3"/>
      <c r="AO2558" s="3"/>
      <c r="AP2558" s="3"/>
      <c r="AQ2558" s="3"/>
      <c r="AR2558" s="3"/>
      <c r="AS2558" s="3"/>
      <c r="AT2558" s="3"/>
      <c r="AU2558" s="3"/>
      <c r="AV2558" s="3"/>
      <c r="AW2558" s="3"/>
      <c r="AX2558" s="3"/>
      <c r="AY2558" s="3"/>
      <c r="AZ2558" s="3"/>
      <c r="BA2558" s="3"/>
      <c r="BB2558" s="3"/>
      <c r="BC2558" s="3"/>
      <c r="BD2558" s="3"/>
    </row>
    <row r="2559" spans="1:56" hidden="1">
      <c r="A2559" s="3"/>
      <c r="B2559" s="3"/>
      <c r="C2559" s="3"/>
      <c r="D2559" s="3"/>
      <c r="E2559" s="3"/>
      <c r="F2559" s="3"/>
      <c r="G2559" s="3"/>
      <c r="H2559" s="3"/>
      <c r="I2559" s="3"/>
      <c r="J2559" s="3"/>
      <c r="K2559" s="3"/>
      <c r="L2559" s="3"/>
      <c r="M2559" s="3"/>
      <c r="N2559" s="3"/>
      <c r="O2559" s="3"/>
      <c r="P2559" s="3"/>
      <c r="Q2559" s="3"/>
      <c r="R2559" s="3"/>
      <c r="S2559" s="3"/>
      <c r="T2559" s="3"/>
      <c r="U2559" s="3"/>
      <c r="V2559" s="3"/>
      <c r="W2559" s="3"/>
      <c r="X2559" s="3"/>
      <c r="Y2559" s="3"/>
      <c r="Z2559" s="3"/>
      <c r="AA2559" s="3"/>
      <c r="AB2559" s="3"/>
      <c r="AC2559" s="3"/>
      <c r="AD2559" s="3"/>
      <c r="AE2559" s="3"/>
      <c r="AF2559" s="3"/>
      <c r="AG2559" s="3"/>
      <c r="AH2559" s="3"/>
      <c r="AI2559" s="3"/>
      <c r="AJ2559" s="3"/>
      <c r="AK2559" s="3"/>
      <c r="AL2559" s="3"/>
      <c r="AM2559" s="3"/>
      <c r="AN2559" s="3"/>
      <c r="AO2559" s="3"/>
      <c r="AP2559" s="3"/>
      <c r="AQ2559" s="3"/>
      <c r="AR2559" s="3"/>
      <c r="AS2559" s="3"/>
      <c r="AT2559" s="3"/>
      <c r="AU2559" s="3"/>
      <c r="AV2559" s="3"/>
      <c r="AW2559" s="3"/>
      <c r="AX2559" s="3"/>
      <c r="AY2559" s="3"/>
      <c r="AZ2559" s="3"/>
      <c r="BA2559" s="3"/>
      <c r="BB2559" s="3"/>
      <c r="BC2559" s="3"/>
      <c r="BD2559" s="3"/>
    </row>
    <row r="2560" spans="1:56" hidden="1">
      <c r="A2560" s="3"/>
      <c r="B2560" s="3"/>
      <c r="C2560" s="3"/>
      <c r="D2560" s="3"/>
      <c r="E2560" s="3"/>
      <c r="F2560" s="3"/>
      <c r="G2560" s="3"/>
      <c r="H2560" s="3"/>
      <c r="I2560" s="3"/>
      <c r="J2560" s="3"/>
      <c r="K2560" s="3"/>
      <c r="L2560" s="3"/>
      <c r="M2560" s="3"/>
      <c r="N2560" s="3"/>
      <c r="O2560" s="3"/>
      <c r="P2560" s="3"/>
      <c r="Q2560" s="3"/>
      <c r="R2560" s="3"/>
      <c r="S2560" s="3"/>
      <c r="T2560" s="3"/>
      <c r="U2560" s="3"/>
      <c r="V2560" s="3"/>
      <c r="W2560" s="3"/>
      <c r="X2560" s="3"/>
      <c r="Y2560" s="3"/>
      <c r="Z2560" s="3"/>
      <c r="AA2560" s="3"/>
      <c r="AB2560" s="3"/>
      <c r="AC2560" s="3"/>
      <c r="AD2560" s="3"/>
      <c r="AE2560" s="3"/>
      <c r="AF2560" s="3"/>
      <c r="AG2560" s="3"/>
      <c r="AH2560" s="3"/>
      <c r="AI2560" s="3"/>
      <c r="AJ2560" s="3"/>
      <c r="AK2560" s="3"/>
      <c r="AL2560" s="3"/>
      <c r="AM2560" s="3"/>
      <c r="AN2560" s="3"/>
      <c r="AO2560" s="3"/>
      <c r="AP2560" s="3"/>
      <c r="AQ2560" s="3"/>
      <c r="AR2560" s="3"/>
      <c r="AS2560" s="3"/>
      <c r="AT2560" s="3"/>
      <c r="AU2560" s="3"/>
      <c r="AV2560" s="3"/>
      <c r="AW2560" s="3"/>
      <c r="AX2560" s="3"/>
      <c r="AY2560" s="3"/>
      <c r="AZ2560" s="3"/>
      <c r="BA2560" s="3"/>
      <c r="BB2560" s="3"/>
      <c r="BC2560" s="3"/>
      <c r="BD2560" s="3"/>
    </row>
    <row r="2561" spans="1:56" hidden="1">
      <c r="A2561" s="3"/>
      <c r="B2561" s="3"/>
      <c r="C2561" s="3"/>
      <c r="D2561" s="3"/>
      <c r="E2561" s="3"/>
      <c r="F2561" s="3"/>
      <c r="G2561" s="3"/>
      <c r="H2561" s="3"/>
      <c r="I2561" s="3"/>
      <c r="J2561" s="3"/>
      <c r="K2561" s="3"/>
      <c r="L2561" s="3"/>
      <c r="M2561" s="3"/>
      <c r="N2561" s="3"/>
      <c r="O2561" s="3"/>
      <c r="P2561" s="3"/>
      <c r="Q2561" s="3"/>
      <c r="R2561" s="3"/>
      <c r="S2561" s="3"/>
      <c r="T2561" s="3"/>
      <c r="U2561" s="3"/>
      <c r="V2561" s="3"/>
      <c r="W2561" s="3"/>
      <c r="X2561" s="3"/>
      <c r="Y2561" s="3"/>
      <c r="Z2561" s="3"/>
      <c r="AA2561" s="3"/>
      <c r="AB2561" s="3"/>
      <c r="AC2561" s="3"/>
      <c r="AD2561" s="3"/>
      <c r="AE2561" s="3"/>
      <c r="AF2561" s="3"/>
      <c r="AG2561" s="3"/>
      <c r="AH2561" s="3"/>
      <c r="AI2561" s="3"/>
      <c r="AJ2561" s="3"/>
      <c r="AK2561" s="3"/>
      <c r="AL2561" s="3"/>
      <c r="AM2561" s="3"/>
      <c r="AN2561" s="3"/>
      <c r="AO2561" s="3"/>
      <c r="AP2561" s="3"/>
      <c r="AQ2561" s="3"/>
      <c r="AR2561" s="3"/>
      <c r="AS2561" s="3"/>
      <c r="AT2561" s="3"/>
      <c r="AU2561" s="3"/>
      <c r="AV2561" s="3"/>
      <c r="AW2561" s="3"/>
      <c r="AX2561" s="3"/>
      <c r="AY2561" s="3"/>
      <c r="AZ2561" s="3"/>
      <c r="BA2561" s="3"/>
      <c r="BB2561" s="3"/>
      <c r="BC2561" s="3"/>
      <c r="BD2561" s="3"/>
    </row>
    <row r="2562" spans="1:56" hidden="1">
      <c r="A2562" s="3"/>
      <c r="B2562" s="3"/>
      <c r="C2562" s="3"/>
      <c r="D2562" s="3"/>
      <c r="E2562" s="3"/>
      <c r="F2562" s="3"/>
      <c r="G2562" s="3"/>
      <c r="H2562" s="3"/>
      <c r="I2562" s="3"/>
      <c r="J2562" s="3"/>
      <c r="K2562" s="3"/>
      <c r="L2562" s="3"/>
      <c r="M2562" s="3"/>
      <c r="N2562" s="3"/>
      <c r="O2562" s="3"/>
      <c r="P2562" s="3"/>
      <c r="Q2562" s="3"/>
      <c r="R2562" s="3"/>
      <c r="S2562" s="3"/>
      <c r="T2562" s="3"/>
      <c r="U2562" s="3"/>
      <c r="V2562" s="3"/>
      <c r="W2562" s="3"/>
      <c r="X2562" s="3"/>
      <c r="Y2562" s="3"/>
      <c r="Z2562" s="3"/>
      <c r="AA2562" s="3"/>
      <c r="AB2562" s="3"/>
      <c r="AC2562" s="3"/>
      <c r="AD2562" s="3"/>
      <c r="AE2562" s="3"/>
      <c r="AF2562" s="3"/>
      <c r="AG2562" s="3"/>
      <c r="AH2562" s="3"/>
      <c r="AI2562" s="3"/>
      <c r="AJ2562" s="3"/>
      <c r="AK2562" s="3"/>
      <c r="AL2562" s="3"/>
      <c r="AM2562" s="3"/>
      <c r="AN2562" s="3"/>
      <c r="AO2562" s="3"/>
      <c r="AP2562" s="3"/>
      <c r="AQ2562" s="3"/>
      <c r="AR2562" s="3"/>
      <c r="AS2562" s="3"/>
      <c r="AT2562" s="3"/>
      <c r="AU2562" s="3"/>
      <c r="AV2562" s="3"/>
      <c r="AW2562" s="3"/>
      <c r="AX2562" s="3"/>
      <c r="AY2562" s="3"/>
      <c r="AZ2562" s="3"/>
      <c r="BA2562" s="3"/>
      <c r="BB2562" s="3"/>
      <c r="BC2562" s="3"/>
      <c r="BD2562" s="3"/>
    </row>
    <row r="2563" spans="1:56" hidden="1">
      <c r="A2563" s="3"/>
      <c r="B2563" s="3"/>
      <c r="C2563" s="3"/>
      <c r="D2563" s="3"/>
      <c r="E2563" s="3"/>
      <c r="F2563" s="3"/>
      <c r="G2563" s="3"/>
      <c r="H2563" s="3"/>
      <c r="I2563" s="3"/>
      <c r="J2563" s="3"/>
      <c r="K2563" s="3"/>
      <c r="L2563" s="3"/>
      <c r="M2563" s="3"/>
      <c r="N2563" s="3"/>
      <c r="O2563" s="3"/>
      <c r="P2563" s="3"/>
      <c r="Q2563" s="3"/>
      <c r="R2563" s="3"/>
      <c r="S2563" s="3"/>
      <c r="T2563" s="3"/>
      <c r="U2563" s="3"/>
      <c r="V2563" s="3"/>
      <c r="W2563" s="3"/>
      <c r="X2563" s="3"/>
      <c r="Y2563" s="3"/>
      <c r="Z2563" s="3"/>
      <c r="AA2563" s="3"/>
      <c r="AB2563" s="3"/>
      <c r="AC2563" s="3"/>
      <c r="AD2563" s="3"/>
      <c r="AE2563" s="3"/>
      <c r="AF2563" s="3"/>
      <c r="AG2563" s="3"/>
      <c r="AH2563" s="3"/>
      <c r="AI2563" s="3"/>
      <c r="AJ2563" s="3"/>
      <c r="AK2563" s="3"/>
      <c r="AL2563" s="3"/>
      <c r="AM2563" s="3"/>
      <c r="AN2563" s="3"/>
      <c r="AO2563" s="3"/>
      <c r="AP2563" s="3"/>
      <c r="AQ2563" s="3"/>
      <c r="AR2563" s="3"/>
      <c r="AS2563" s="3"/>
      <c r="AT2563" s="3"/>
      <c r="AU2563" s="3"/>
      <c r="AV2563" s="3"/>
      <c r="AW2563" s="3"/>
      <c r="AX2563" s="3"/>
      <c r="AY2563" s="3"/>
      <c r="AZ2563" s="3"/>
      <c r="BA2563" s="3"/>
      <c r="BB2563" s="3"/>
      <c r="BC2563" s="3"/>
      <c r="BD2563" s="3"/>
    </row>
    <row r="2564" spans="1:56" hidden="1">
      <c r="A2564" s="3"/>
      <c r="B2564" s="3"/>
      <c r="C2564" s="3"/>
      <c r="D2564" s="3"/>
      <c r="E2564" s="3"/>
      <c r="F2564" s="3"/>
      <c r="G2564" s="3"/>
      <c r="H2564" s="3"/>
      <c r="I2564" s="3"/>
      <c r="J2564" s="3"/>
      <c r="K2564" s="3"/>
      <c r="L2564" s="3"/>
      <c r="M2564" s="3"/>
      <c r="N2564" s="3"/>
      <c r="O2564" s="3"/>
      <c r="P2564" s="3"/>
      <c r="Q2564" s="3"/>
      <c r="R2564" s="3"/>
      <c r="S2564" s="3"/>
      <c r="T2564" s="3"/>
      <c r="U2564" s="3"/>
      <c r="V2564" s="3"/>
      <c r="W2564" s="3"/>
      <c r="X2564" s="3"/>
      <c r="Y2564" s="3"/>
      <c r="Z2564" s="3"/>
      <c r="AA2564" s="3"/>
      <c r="AB2564" s="3"/>
      <c r="AC2564" s="3"/>
      <c r="AD2564" s="3"/>
      <c r="AE2564" s="3"/>
      <c r="AF2564" s="3"/>
      <c r="AG2564" s="3"/>
      <c r="AH2564" s="3"/>
      <c r="AI2564" s="3"/>
      <c r="AJ2564" s="3"/>
      <c r="AK2564" s="3"/>
      <c r="AL2564" s="3"/>
      <c r="AM2564" s="3"/>
      <c r="AN2564" s="3"/>
      <c r="AO2564" s="3"/>
      <c r="AP2564" s="3"/>
      <c r="AQ2564" s="3"/>
      <c r="AR2564" s="3"/>
      <c r="AS2564" s="3"/>
      <c r="AT2564" s="3"/>
      <c r="AU2564" s="3"/>
      <c r="AV2564" s="3"/>
      <c r="AW2564" s="3"/>
      <c r="AX2564" s="3"/>
      <c r="AY2564" s="3"/>
      <c r="AZ2564" s="3"/>
      <c r="BA2564" s="3"/>
      <c r="BB2564" s="3"/>
      <c r="BC2564" s="3"/>
      <c r="BD2564" s="3"/>
    </row>
    <row r="2565" spans="1:56" hidden="1">
      <c r="A2565" s="3"/>
      <c r="B2565" s="3"/>
      <c r="C2565" s="3"/>
      <c r="D2565" s="3"/>
      <c r="E2565" s="3"/>
      <c r="F2565" s="3"/>
      <c r="G2565" s="3"/>
      <c r="H2565" s="3"/>
      <c r="I2565" s="3"/>
      <c r="J2565" s="3"/>
      <c r="K2565" s="3"/>
      <c r="L2565" s="3"/>
      <c r="M2565" s="3"/>
      <c r="N2565" s="3"/>
      <c r="O2565" s="3"/>
      <c r="P2565" s="3"/>
      <c r="Q2565" s="3"/>
      <c r="R2565" s="3"/>
      <c r="S2565" s="3"/>
      <c r="T2565" s="3"/>
      <c r="U2565" s="3"/>
      <c r="V2565" s="3"/>
      <c r="W2565" s="3"/>
      <c r="X2565" s="3"/>
      <c r="Y2565" s="3"/>
      <c r="Z2565" s="3"/>
      <c r="AA2565" s="3"/>
      <c r="AB2565" s="3"/>
      <c r="AC2565" s="3"/>
      <c r="AD2565" s="3"/>
      <c r="AE2565" s="3"/>
      <c r="AF2565" s="3"/>
      <c r="AG2565" s="3"/>
      <c r="AH2565" s="3"/>
      <c r="AI2565" s="3"/>
      <c r="AJ2565" s="3"/>
      <c r="AK2565" s="3"/>
      <c r="AL2565" s="3"/>
      <c r="AM2565" s="3"/>
      <c r="AN2565" s="3"/>
      <c r="AO2565" s="3"/>
      <c r="AP2565" s="3"/>
      <c r="AQ2565" s="3"/>
      <c r="AR2565" s="3"/>
      <c r="AS2565" s="3"/>
      <c r="AT2565" s="3"/>
      <c r="AU2565" s="3"/>
      <c r="AV2565" s="3"/>
      <c r="AW2565" s="3"/>
      <c r="AX2565" s="3"/>
      <c r="AY2565" s="3"/>
      <c r="AZ2565" s="3"/>
      <c r="BA2565" s="3"/>
      <c r="BB2565" s="3"/>
      <c r="BC2565" s="3"/>
      <c r="BD2565" s="3"/>
    </row>
    <row r="2566" spans="1:56" hidden="1">
      <c r="A2566" s="3"/>
      <c r="B2566" s="3"/>
      <c r="C2566" s="3"/>
      <c r="D2566" s="3"/>
      <c r="E2566" s="3"/>
      <c r="F2566" s="3"/>
      <c r="G2566" s="3"/>
      <c r="H2566" s="3"/>
      <c r="I2566" s="3"/>
      <c r="J2566" s="3"/>
      <c r="K2566" s="3"/>
      <c r="L2566" s="3"/>
      <c r="M2566" s="3"/>
      <c r="N2566" s="3"/>
      <c r="O2566" s="3"/>
      <c r="P2566" s="3"/>
      <c r="Q2566" s="3"/>
      <c r="R2566" s="3"/>
      <c r="S2566" s="3"/>
      <c r="T2566" s="3"/>
      <c r="U2566" s="3"/>
      <c r="V2566" s="3"/>
      <c r="W2566" s="3"/>
      <c r="X2566" s="3"/>
      <c r="Y2566" s="3"/>
      <c r="Z2566" s="3"/>
      <c r="AA2566" s="3"/>
      <c r="AB2566" s="3"/>
      <c r="AC2566" s="3"/>
      <c r="AD2566" s="3"/>
      <c r="AE2566" s="3"/>
      <c r="AF2566" s="3"/>
      <c r="AG2566" s="3"/>
      <c r="AH2566" s="3"/>
      <c r="AI2566" s="3"/>
      <c r="AJ2566" s="3"/>
      <c r="AK2566" s="3"/>
      <c r="AL2566" s="3"/>
      <c r="AM2566" s="3"/>
      <c r="AN2566" s="3"/>
      <c r="AO2566" s="3"/>
      <c r="AP2566" s="3"/>
      <c r="AQ2566" s="3"/>
      <c r="AR2566" s="3"/>
      <c r="AS2566" s="3"/>
      <c r="AT2566" s="3"/>
      <c r="AU2566" s="3"/>
      <c r="AV2566" s="3"/>
      <c r="AW2566" s="3"/>
      <c r="AX2566" s="3"/>
      <c r="AY2566" s="3"/>
      <c r="AZ2566" s="3"/>
      <c r="BA2566" s="3"/>
      <c r="BB2566" s="3"/>
      <c r="BC2566" s="3"/>
      <c r="BD2566" s="3"/>
    </row>
    <row r="2567" spans="1:56" hidden="1">
      <c r="A2567" s="3"/>
      <c r="B2567" s="3"/>
      <c r="C2567" s="3"/>
      <c r="D2567" s="3"/>
      <c r="E2567" s="3"/>
      <c r="F2567" s="3"/>
      <c r="G2567" s="3"/>
      <c r="H2567" s="3"/>
      <c r="I2567" s="3"/>
      <c r="J2567" s="3"/>
      <c r="K2567" s="3"/>
      <c r="L2567" s="3"/>
      <c r="M2567" s="3"/>
      <c r="N2567" s="3"/>
      <c r="O2567" s="3"/>
      <c r="P2567" s="3"/>
      <c r="Q2567" s="3"/>
      <c r="R2567" s="3"/>
      <c r="S2567" s="3"/>
      <c r="T2567" s="3"/>
      <c r="U2567" s="3"/>
      <c r="V2567" s="3"/>
      <c r="W2567" s="3"/>
      <c r="X2567" s="3"/>
      <c r="Y2567" s="3"/>
      <c r="Z2567" s="3"/>
      <c r="AA2567" s="3"/>
      <c r="AB2567" s="3"/>
      <c r="AC2567" s="3"/>
      <c r="AD2567" s="3"/>
      <c r="AE2567" s="3"/>
      <c r="AF2567" s="3"/>
      <c r="AG2567" s="3"/>
      <c r="AH2567" s="3"/>
      <c r="AI2567" s="3"/>
      <c r="AJ2567" s="3"/>
      <c r="AK2567" s="3"/>
      <c r="AL2567" s="3"/>
      <c r="AM2567" s="3"/>
      <c r="AN2567" s="3"/>
      <c r="AO2567" s="3"/>
      <c r="AP2567" s="3"/>
      <c r="AQ2567" s="3"/>
      <c r="AR2567" s="3"/>
      <c r="AS2567" s="3"/>
      <c r="AT2567" s="3"/>
      <c r="AU2567" s="3"/>
      <c r="AV2567" s="3"/>
      <c r="AW2567" s="3"/>
      <c r="AX2567" s="3"/>
      <c r="AY2567" s="3"/>
      <c r="AZ2567" s="3"/>
      <c r="BA2567" s="3"/>
      <c r="BB2567" s="3"/>
      <c r="BC2567" s="3"/>
      <c r="BD2567" s="3"/>
    </row>
    <row r="2568" spans="1:56" hidden="1">
      <c r="A2568" s="3"/>
      <c r="B2568" s="3"/>
      <c r="C2568" s="3"/>
      <c r="D2568" s="3"/>
      <c r="E2568" s="3"/>
      <c r="F2568" s="3"/>
      <c r="G2568" s="3"/>
      <c r="H2568" s="3"/>
      <c r="I2568" s="3"/>
      <c r="J2568" s="3"/>
      <c r="K2568" s="3"/>
      <c r="L2568" s="3"/>
      <c r="M2568" s="3"/>
      <c r="N2568" s="3"/>
      <c r="O2568" s="3"/>
      <c r="P2568" s="3"/>
      <c r="Q2568" s="3"/>
      <c r="R2568" s="3"/>
      <c r="S2568" s="3"/>
      <c r="T2568" s="3"/>
      <c r="U2568" s="3"/>
      <c r="V2568" s="3"/>
      <c r="W2568" s="3"/>
      <c r="X2568" s="3"/>
      <c r="Y2568" s="3"/>
      <c r="Z2568" s="3"/>
      <c r="AA2568" s="3"/>
      <c r="AB2568" s="3"/>
      <c r="AC2568" s="3"/>
      <c r="AD2568" s="3"/>
      <c r="AE2568" s="3"/>
      <c r="AF2568" s="3"/>
      <c r="AG2568" s="3"/>
      <c r="AH2568" s="3"/>
      <c r="AI2568" s="3"/>
      <c r="AJ2568" s="3"/>
      <c r="AK2568" s="3"/>
      <c r="AL2568" s="3"/>
      <c r="AM2568" s="3"/>
      <c r="AN2568" s="3"/>
      <c r="AO2568" s="3"/>
      <c r="AP2568" s="3"/>
      <c r="AQ2568" s="3"/>
      <c r="AR2568" s="3"/>
      <c r="AS2568" s="3"/>
      <c r="AT2568" s="3"/>
      <c r="AU2568" s="3"/>
      <c r="AV2568" s="3"/>
      <c r="AW2568" s="3"/>
      <c r="AX2568" s="3"/>
      <c r="AY2568" s="3"/>
      <c r="AZ2568" s="3"/>
      <c r="BA2568" s="3"/>
      <c r="BB2568" s="3"/>
      <c r="BC2568" s="3"/>
      <c r="BD2568" s="3"/>
    </row>
    <row r="2569" spans="1:56" hidden="1">
      <c r="A2569" s="3"/>
      <c r="B2569" s="3"/>
      <c r="C2569" s="3"/>
      <c r="D2569" s="3"/>
      <c r="E2569" s="3"/>
      <c r="F2569" s="3"/>
      <c r="G2569" s="3"/>
      <c r="H2569" s="3"/>
      <c r="I2569" s="3"/>
      <c r="J2569" s="3"/>
      <c r="K2569" s="3"/>
      <c r="L2569" s="3"/>
      <c r="M2569" s="3"/>
      <c r="N2569" s="3"/>
      <c r="O2569" s="3"/>
      <c r="P2569" s="3"/>
      <c r="Q2569" s="3"/>
      <c r="R2569" s="3"/>
      <c r="S2569" s="3"/>
      <c r="T2569" s="3"/>
      <c r="U2569" s="3"/>
      <c r="V2569" s="3"/>
      <c r="W2569" s="3"/>
      <c r="X2569" s="3"/>
      <c r="Y2569" s="3"/>
      <c r="Z2569" s="3"/>
      <c r="AA2569" s="3"/>
      <c r="AB2569" s="3"/>
      <c r="AC2569" s="3"/>
      <c r="AD2569" s="3"/>
      <c r="AE2569" s="3"/>
      <c r="AF2569" s="3"/>
      <c r="AG2569" s="3"/>
      <c r="AH2569" s="3"/>
      <c r="AI2569" s="3"/>
      <c r="AJ2569" s="3"/>
      <c r="AK2569" s="3"/>
      <c r="AL2569" s="3"/>
      <c r="AM2569" s="3"/>
      <c r="AN2569" s="3"/>
      <c r="AO2569" s="3"/>
      <c r="AP2569" s="3"/>
      <c r="AQ2569" s="3"/>
      <c r="AR2569" s="3"/>
      <c r="AS2569" s="3"/>
      <c r="AT2569" s="3"/>
      <c r="AU2569" s="3"/>
      <c r="AV2569" s="3"/>
      <c r="AW2569" s="3"/>
      <c r="AX2569" s="3"/>
      <c r="AY2569" s="3"/>
      <c r="AZ2569" s="3"/>
      <c r="BA2569" s="3"/>
      <c r="BB2569" s="3"/>
      <c r="BC2569" s="3"/>
      <c r="BD2569" s="3"/>
    </row>
    <row r="2570" spans="1:56" hidden="1">
      <c r="A2570" s="3"/>
      <c r="B2570" s="3"/>
      <c r="C2570" s="3"/>
      <c r="D2570" s="3"/>
      <c r="E2570" s="3"/>
      <c r="F2570" s="3"/>
      <c r="G2570" s="3"/>
      <c r="H2570" s="3"/>
      <c r="I2570" s="3"/>
      <c r="J2570" s="3"/>
      <c r="K2570" s="3"/>
      <c r="L2570" s="3"/>
      <c r="M2570" s="3"/>
      <c r="N2570" s="3"/>
      <c r="O2570" s="3"/>
      <c r="P2570" s="3"/>
      <c r="Q2570" s="3"/>
      <c r="R2570" s="3"/>
      <c r="S2570" s="3"/>
      <c r="T2570" s="3"/>
      <c r="U2570" s="3"/>
      <c r="V2570" s="3"/>
      <c r="W2570" s="3"/>
      <c r="X2570" s="3"/>
      <c r="Y2570" s="3"/>
      <c r="Z2570" s="3"/>
      <c r="AA2570" s="3"/>
      <c r="AB2570" s="3"/>
      <c r="AC2570" s="3"/>
      <c r="AD2570" s="3"/>
      <c r="AE2570" s="3"/>
      <c r="AF2570" s="3"/>
      <c r="AG2570" s="3"/>
      <c r="AH2570" s="3"/>
      <c r="AI2570" s="3"/>
      <c r="AJ2570" s="3"/>
      <c r="AK2570" s="3"/>
      <c r="AL2570" s="3"/>
      <c r="AM2570" s="3"/>
      <c r="AN2570" s="3"/>
      <c r="AO2570" s="3"/>
      <c r="AP2570" s="3"/>
      <c r="AQ2570" s="3"/>
      <c r="AR2570" s="3"/>
      <c r="AS2570" s="3"/>
      <c r="AT2570" s="3"/>
      <c r="AU2570" s="3"/>
      <c r="AV2570" s="3"/>
      <c r="AW2570" s="3"/>
      <c r="AX2570" s="3"/>
      <c r="AY2570" s="3"/>
      <c r="AZ2570" s="3"/>
      <c r="BA2570" s="3"/>
      <c r="BB2570" s="3"/>
      <c r="BC2570" s="3"/>
      <c r="BD2570" s="3"/>
    </row>
    <row r="2571" spans="1:56" hidden="1">
      <c r="A2571" s="3"/>
      <c r="B2571" s="3"/>
      <c r="C2571" s="3"/>
      <c r="D2571" s="3"/>
      <c r="E2571" s="3"/>
      <c r="F2571" s="3"/>
      <c r="G2571" s="3"/>
      <c r="H2571" s="3"/>
      <c r="I2571" s="3"/>
      <c r="J2571" s="3"/>
      <c r="K2571" s="3"/>
      <c r="L2571" s="3"/>
      <c r="M2571" s="3"/>
      <c r="N2571" s="3"/>
      <c r="O2571" s="3"/>
      <c r="P2571" s="3"/>
      <c r="Q2571" s="3"/>
      <c r="R2571" s="3"/>
      <c r="S2571" s="3"/>
      <c r="T2571" s="3"/>
      <c r="U2571" s="3"/>
      <c r="V2571" s="3"/>
      <c r="W2571" s="3"/>
      <c r="X2571" s="3"/>
      <c r="Y2571" s="3"/>
      <c r="Z2571" s="3"/>
      <c r="AA2571" s="3"/>
      <c r="AB2571" s="3"/>
      <c r="AC2571" s="3"/>
      <c r="AD2571" s="3"/>
      <c r="AE2571" s="3"/>
      <c r="AF2571" s="3"/>
      <c r="AG2571" s="3"/>
      <c r="AH2571" s="3"/>
      <c r="AI2571" s="3"/>
      <c r="AJ2571" s="3"/>
      <c r="AK2571" s="3"/>
      <c r="AL2571" s="3"/>
      <c r="AM2571" s="3"/>
      <c r="AN2571" s="3"/>
      <c r="AO2571" s="3"/>
      <c r="AP2571" s="3"/>
      <c r="AQ2571" s="3"/>
      <c r="AR2571" s="3"/>
      <c r="AS2571" s="3"/>
      <c r="AT2571" s="3"/>
      <c r="AU2571" s="3"/>
      <c r="AV2571" s="3"/>
      <c r="AW2571" s="3"/>
      <c r="AX2571" s="3"/>
      <c r="AY2571" s="3"/>
      <c r="AZ2571" s="3"/>
      <c r="BA2571" s="3"/>
      <c r="BB2571" s="3"/>
      <c r="BC2571" s="3"/>
      <c r="BD2571" s="3"/>
    </row>
    <row r="2572" spans="1:56" hidden="1">
      <c r="A2572" s="3"/>
      <c r="B2572" s="3"/>
      <c r="C2572" s="3"/>
      <c r="D2572" s="3"/>
      <c r="E2572" s="3"/>
      <c r="F2572" s="3"/>
      <c r="G2572" s="3"/>
      <c r="H2572" s="3"/>
      <c r="I2572" s="3"/>
      <c r="J2572" s="3"/>
      <c r="K2572" s="3"/>
      <c r="L2572" s="3"/>
      <c r="M2572" s="3"/>
      <c r="N2572" s="3"/>
      <c r="O2572" s="3"/>
      <c r="P2572" s="3"/>
      <c r="Q2572" s="3"/>
      <c r="R2572" s="3"/>
      <c r="S2572" s="3"/>
      <c r="T2572" s="3"/>
      <c r="U2572" s="3"/>
      <c r="V2572" s="3"/>
      <c r="W2572" s="3"/>
      <c r="X2572" s="3"/>
      <c r="Y2572" s="3"/>
      <c r="Z2572" s="3"/>
      <c r="AA2572" s="3"/>
      <c r="AB2572" s="3"/>
      <c r="AC2572" s="3"/>
      <c r="AD2572" s="3"/>
      <c r="AE2572" s="3"/>
      <c r="AF2572" s="3"/>
      <c r="AG2572" s="3"/>
      <c r="AH2572" s="3"/>
      <c r="AI2572" s="3"/>
      <c r="AJ2572" s="3"/>
      <c r="AK2572" s="3"/>
      <c r="AL2572" s="3"/>
      <c r="AM2572" s="3"/>
      <c r="AN2572" s="3"/>
      <c r="AO2572" s="3"/>
      <c r="AP2572" s="3"/>
      <c r="AQ2572" s="3"/>
      <c r="AR2572" s="3"/>
      <c r="AS2572" s="3"/>
      <c r="AT2572" s="3"/>
      <c r="AU2572" s="3"/>
      <c r="AV2572" s="3"/>
      <c r="AW2572" s="3"/>
      <c r="AX2572" s="3"/>
      <c r="AY2572" s="3"/>
      <c r="AZ2572" s="3"/>
      <c r="BA2572" s="3"/>
      <c r="BB2572" s="3"/>
      <c r="BC2572" s="3"/>
      <c r="BD2572" s="3"/>
    </row>
    <row r="2573" spans="1:56" hidden="1">
      <c r="A2573" s="3"/>
      <c r="B2573" s="3"/>
      <c r="C2573" s="3"/>
      <c r="D2573" s="3"/>
      <c r="E2573" s="3"/>
      <c r="F2573" s="3"/>
      <c r="G2573" s="3"/>
      <c r="H2573" s="3"/>
      <c r="I2573" s="3"/>
      <c r="J2573" s="3"/>
      <c r="K2573" s="3"/>
      <c r="L2573" s="3"/>
      <c r="M2573" s="3"/>
      <c r="N2573" s="3"/>
      <c r="O2573" s="3"/>
      <c r="P2573" s="3"/>
      <c r="Q2573" s="3"/>
      <c r="R2573" s="3"/>
      <c r="S2573" s="3"/>
      <c r="T2573" s="3"/>
      <c r="U2573" s="3"/>
      <c r="V2573" s="3"/>
      <c r="W2573" s="3"/>
      <c r="X2573" s="3"/>
      <c r="Y2573" s="3"/>
      <c r="Z2573" s="3"/>
      <c r="AA2573" s="3"/>
      <c r="AB2573" s="3"/>
      <c r="AC2573" s="3"/>
      <c r="AD2573" s="3"/>
      <c r="AE2573" s="3"/>
      <c r="AF2573" s="3"/>
      <c r="AG2573" s="3"/>
      <c r="AH2573" s="3"/>
      <c r="AI2573" s="3"/>
      <c r="AJ2573" s="3"/>
      <c r="AK2573" s="3"/>
      <c r="AL2573" s="3"/>
      <c r="AM2573" s="3"/>
      <c r="AN2573" s="3"/>
      <c r="AO2573" s="3"/>
      <c r="AP2573" s="3"/>
      <c r="AQ2573" s="3"/>
      <c r="AR2573" s="3"/>
      <c r="AS2573" s="3"/>
      <c r="AT2573" s="3"/>
      <c r="AU2573" s="3"/>
      <c r="AV2573" s="3"/>
      <c r="AW2573" s="3"/>
      <c r="AX2573" s="3"/>
      <c r="AY2573" s="3"/>
      <c r="AZ2573" s="3"/>
      <c r="BA2573" s="3"/>
      <c r="BB2573" s="3"/>
      <c r="BC2573" s="3"/>
      <c r="BD2573" s="3"/>
    </row>
    <row r="2574" spans="1:56" hidden="1">
      <c r="A2574" s="3"/>
      <c r="B2574" s="3"/>
      <c r="C2574" s="3"/>
      <c r="D2574" s="3"/>
      <c r="E2574" s="3"/>
      <c r="F2574" s="3"/>
      <c r="G2574" s="3"/>
      <c r="H2574" s="3"/>
      <c r="I2574" s="3"/>
      <c r="J2574" s="3"/>
      <c r="K2574" s="3"/>
      <c r="L2574" s="3"/>
      <c r="M2574" s="3"/>
      <c r="N2574" s="3"/>
      <c r="O2574" s="3"/>
      <c r="P2574" s="3"/>
      <c r="Q2574" s="3"/>
      <c r="R2574" s="3"/>
      <c r="S2574" s="3"/>
      <c r="T2574" s="3"/>
      <c r="U2574" s="3"/>
      <c r="V2574" s="3"/>
      <c r="W2574" s="3"/>
      <c r="X2574" s="3"/>
      <c r="Y2574" s="3"/>
      <c r="Z2574" s="3"/>
      <c r="AA2574" s="3"/>
      <c r="AB2574" s="3"/>
      <c r="AC2574" s="3"/>
      <c r="AD2574" s="3"/>
      <c r="AE2574" s="3"/>
      <c r="AF2574" s="3"/>
      <c r="AG2574" s="3"/>
      <c r="AH2574" s="3"/>
      <c r="AI2574" s="3"/>
      <c r="AJ2574" s="3"/>
      <c r="AK2574" s="3"/>
      <c r="AL2574" s="3"/>
      <c r="AM2574" s="3"/>
      <c r="AN2574" s="3"/>
      <c r="AO2574" s="3"/>
      <c r="AP2574" s="3"/>
      <c r="AQ2574" s="3"/>
      <c r="AR2574" s="3"/>
      <c r="AS2574" s="3"/>
      <c r="AT2574" s="3"/>
      <c r="AU2574" s="3"/>
      <c r="AV2574" s="3"/>
      <c r="AW2574" s="3"/>
      <c r="AX2574" s="3"/>
      <c r="AY2574" s="3"/>
      <c r="AZ2574" s="3"/>
      <c r="BA2574" s="3"/>
      <c r="BB2574" s="3"/>
      <c r="BC2574" s="3"/>
      <c r="BD2574" s="3"/>
    </row>
    <row r="2575" spans="1:56" hidden="1">
      <c r="A2575" s="3"/>
      <c r="B2575" s="3"/>
      <c r="C2575" s="3"/>
      <c r="D2575" s="3"/>
      <c r="E2575" s="3"/>
      <c r="F2575" s="3"/>
      <c r="G2575" s="3"/>
      <c r="H2575" s="3"/>
      <c r="I2575" s="3"/>
      <c r="J2575" s="3"/>
      <c r="K2575" s="3"/>
      <c r="L2575" s="3"/>
      <c r="M2575" s="3"/>
      <c r="N2575" s="3"/>
      <c r="O2575" s="3"/>
      <c r="P2575" s="3"/>
      <c r="Q2575" s="3"/>
      <c r="R2575" s="3"/>
      <c r="S2575" s="3"/>
      <c r="T2575" s="3"/>
      <c r="U2575" s="3"/>
      <c r="V2575" s="3"/>
      <c r="W2575" s="3"/>
      <c r="X2575" s="3"/>
      <c r="Y2575" s="3"/>
      <c r="Z2575" s="3"/>
      <c r="AA2575" s="3"/>
      <c r="AB2575" s="3"/>
      <c r="AC2575" s="3"/>
      <c r="AD2575" s="3"/>
      <c r="AE2575" s="3"/>
      <c r="AF2575" s="3"/>
      <c r="AG2575" s="3"/>
      <c r="AH2575" s="3"/>
      <c r="AI2575" s="3"/>
      <c r="AJ2575" s="3"/>
      <c r="AK2575" s="3"/>
      <c r="AL2575" s="3"/>
      <c r="AM2575" s="3"/>
      <c r="AN2575" s="3"/>
      <c r="AO2575" s="3"/>
      <c r="AP2575" s="3"/>
      <c r="AQ2575" s="3"/>
      <c r="AR2575" s="3"/>
      <c r="AS2575" s="3"/>
      <c r="AT2575" s="3"/>
      <c r="AU2575" s="3"/>
      <c r="AV2575" s="3"/>
      <c r="AW2575" s="3"/>
      <c r="AX2575" s="3"/>
      <c r="AY2575" s="3"/>
      <c r="AZ2575" s="3"/>
      <c r="BA2575" s="3"/>
      <c r="BB2575" s="3"/>
      <c r="BC2575" s="3"/>
      <c r="BD2575" s="3"/>
    </row>
    <row r="2576" spans="1:56" hidden="1">
      <c r="A2576" s="3"/>
      <c r="B2576" s="3"/>
      <c r="C2576" s="3"/>
      <c r="D2576" s="3"/>
      <c r="E2576" s="3"/>
      <c r="F2576" s="3"/>
      <c r="G2576" s="3"/>
      <c r="H2576" s="3"/>
      <c r="I2576" s="3"/>
      <c r="J2576" s="3"/>
      <c r="K2576" s="3"/>
      <c r="L2576" s="3"/>
      <c r="M2576" s="3"/>
      <c r="N2576" s="3"/>
      <c r="O2576" s="3"/>
      <c r="P2576" s="3"/>
      <c r="Q2576" s="3"/>
      <c r="R2576" s="3"/>
      <c r="S2576" s="3"/>
      <c r="T2576" s="3"/>
      <c r="U2576" s="3"/>
      <c r="V2576" s="3"/>
      <c r="W2576" s="3"/>
      <c r="X2576" s="3"/>
      <c r="Y2576" s="3"/>
      <c r="Z2576" s="3"/>
      <c r="AA2576" s="3"/>
      <c r="AB2576" s="3"/>
      <c r="AC2576" s="3"/>
      <c r="AD2576" s="3"/>
      <c r="AE2576" s="3"/>
      <c r="AF2576" s="3"/>
      <c r="AG2576" s="3"/>
      <c r="AH2576" s="3"/>
      <c r="AI2576" s="3"/>
      <c r="AJ2576" s="3"/>
      <c r="AK2576" s="3"/>
      <c r="AL2576" s="3"/>
      <c r="AM2576" s="3"/>
      <c r="AN2576" s="3"/>
      <c r="AO2576" s="3"/>
      <c r="AP2576" s="3"/>
      <c r="AQ2576" s="3"/>
      <c r="AR2576" s="3"/>
      <c r="AS2576" s="3"/>
      <c r="AT2576" s="3"/>
      <c r="AU2576" s="3"/>
      <c r="AV2576" s="3"/>
      <c r="AW2576" s="3"/>
      <c r="AX2576" s="3"/>
      <c r="AY2576" s="3"/>
      <c r="AZ2576" s="3"/>
      <c r="BA2576" s="3"/>
      <c r="BB2576" s="3"/>
      <c r="BC2576" s="3"/>
      <c r="BD2576" s="3"/>
    </row>
    <row r="2577" spans="1:56" hidden="1">
      <c r="A2577" s="3"/>
      <c r="B2577" s="3"/>
      <c r="C2577" s="3"/>
      <c r="D2577" s="3"/>
      <c r="E2577" s="3"/>
      <c r="F2577" s="3"/>
      <c r="G2577" s="3"/>
      <c r="H2577" s="3"/>
      <c r="I2577" s="3"/>
      <c r="J2577" s="3"/>
      <c r="K2577" s="3"/>
      <c r="L2577" s="3"/>
      <c r="M2577" s="3"/>
      <c r="N2577" s="3"/>
      <c r="O2577" s="3"/>
      <c r="P2577" s="3"/>
      <c r="Q2577" s="3"/>
      <c r="R2577" s="3"/>
      <c r="S2577" s="3"/>
      <c r="T2577" s="3"/>
      <c r="U2577" s="3"/>
      <c r="V2577" s="3"/>
      <c r="W2577" s="3"/>
      <c r="X2577" s="3"/>
      <c r="Y2577" s="3"/>
      <c r="Z2577" s="3"/>
      <c r="AA2577" s="3"/>
      <c r="AB2577" s="3"/>
      <c r="AC2577" s="3"/>
      <c r="AD2577" s="3"/>
      <c r="AE2577" s="3"/>
      <c r="AF2577" s="3"/>
      <c r="AG2577" s="3"/>
      <c r="AH2577" s="3"/>
      <c r="AI2577" s="3"/>
      <c r="AJ2577" s="3"/>
      <c r="AK2577" s="3"/>
      <c r="AL2577" s="3"/>
      <c r="AM2577" s="3"/>
      <c r="AN2577" s="3"/>
      <c r="AO2577" s="3"/>
      <c r="AP2577" s="3"/>
      <c r="AQ2577" s="3"/>
      <c r="AR2577" s="3"/>
      <c r="AS2577" s="3"/>
      <c r="AT2577" s="3"/>
      <c r="AU2577" s="3"/>
      <c r="AV2577" s="3"/>
      <c r="AW2577" s="3"/>
      <c r="AX2577" s="3"/>
      <c r="AY2577" s="3"/>
      <c r="AZ2577" s="3"/>
      <c r="BA2577" s="3"/>
      <c r="BB2577" s="3"/>
      <c r="BC2577" s="3"/>
      <c r="BD2577" s="3"/>
    </row>
    <row r="2578" spans="1:56" hidden="1">
      <c r="A2578" s="3"/>
      <c r="B2578" s="3"/>
      <c r="C2578" s="3"/>
      <c r="D2578" s="3"/>
      <c r="E2578" s="3"/>
      <c r="F2578" s="3"/>
      <c r="G2578" s="3"/>
      <c r="H2578" s="3"/>
      <c r="I2578" s="3"/>
      <c r="J2578" s="3"/>
      <c r="K2578" s="3"/>
      <c r="L2578" s="3"/>
      <c r="M2578" s="3"/>
      <c r="N2578" s="3"/>
      <c r="O2578" s="3"/>
      <c r="P2578" s="3"/>
      <c r="Q2578" s="3"/>
      <c r="R2578" s="3"/>
      <c r="S2578" s="3"/>
      <c r="T2578" s="3"/>
      <c r="U2578" s="3"/>
      <c r="V2578" s="3"/>
      <c r="W2578" s="3"/>
      <c r="X2578" s="3"/>
      <c r="Y2578" s="3"/>
      <c r="Z2578" s="3"/>
      <c r="AA2578" s="3"/>
      <c r="AB2578" s="3"/>
      <c r="AC2578" s="3"/>
      <c r="AD2578" s="3"/>
      <c r="AE2578" s="3"/>
      <c r="AF2578" s="3"/>
      <c r="AG2578" s="3"/>
      <c r="AH2578" s="3"/>
      <c r="AI2578" s="3"/>
      <c r="AJ2578" s="3"/>
      <c r="AK2578" s="3"/>
      <c r="AL2578" s="3"/>
      <c r="AM2578" s="3"/>
      <c r="AN2578" s="3"/>
      <c r="AO2578" s="3"/>
      <c r="AP2578" s="3"/>
      <c r="AQ2578" s="3"/>
      <c r="AR2578" s="3"/>
      <c r="AS2578" s="3"/>
      <c r="AT2578" s="3"/>
      <c r="AU2578" s="3"/>
      <c r="AV2578" s="3"/>
      <c r="AW2578" s="3"/>
      <c r="AX2578" s="3"/>
      <c r="AY2578" s="3"/>
      <c r="AZ2578" s="3"/>
      <c r="BA2578" s="3"/>
      <c r="BB2578" s="3"/>
      <c r="BC2578" s="3"/>
      <c r="BD2578" s="3"/>
    </row>
    <row r="2579" spans="1:56" hidden="1">
      <c r="A2579" s="3"/>
      <c r="B2579" s="3"/>
      <c r="C2579" s="3"/>
      <c r="D2579" s="3"/>
      <c r="E2579" s="3"/>
      <c r="F2579" s="3"/>
      <c r="G2579" s="3"/>
      <c r="H2579" s="3"/>
      <c r="I2579" s="3"/>
      <c r="J2579" s="3"/>
      <c r="K2579" s="3"/>
      <c r="L2579" s="3"/>
      <c r="M2579" s="3"/>
      <c r="N2579" s="3"/>
      <c r="O2579" s="3"/>
      <c r="P2579" s="3"/>
      <c r="Q2579" s="3"/>
      <c r="R2579" s="3"/>
      <c r="S2579" s="3"/>
      <c r="T2579" s="3"/>
      <c r="U2579" s="3"/>
      <c r="V2579" s="3"/>
      <c r="W2579" s="3"/>
      <c r="X2579" s="3"/>
      <c r="Y2579" s="3"/>
      <c r="Z2579" s="3"/>
      <c r="AA2579" s="3"/>
      <c r="AB2579" s="3"/>
      <c r="AC2579" s="3"/>
      <c r="AD2579" s="3"/>
      <c r="AE2579" s="3"/>
      <c r="AF2579" s="3"/>
      <c r="AG2579" s="3"/>
      <c r="AH2579" s="3"/>
      <c r="AI2579" s="3"/>
      <c r="AJ2579" s="3"/>
      <c r="AK2579" s="3"/>
      <c r="AL2579" s="3"/>
      <c r="AM2579" s="3"/>
      <c r="AN2579" s="3"/>
      <c r="AO2579" s="3"/>
      <c r="AP2579" s="3"/>
      <c r="AQ2579" s="3"/>
      <c r="AR2579" s="3"/>
      <c r="AS2579" s="3"/>
      <c r="AT2579" s="3"/>
      <c r="AU2579" s="3"/>
      <c r="AV2579" s="3"/>
      <c r="AW2579" s="3"/>
      <c r="AX2579" s="3"/>
      <c r="AY2579" s="3"/>
      <c r="AZ2579" s="3"/>
      <c r="BA2579" s="3"/>
      <c r="BB2579" s="3"/>
      <c r="BC2579" s="3"/>
      <c r="BD2579" s="3"/>
    </row>
    <row r="2580" spans="1:56" hidden="1">
      <c r="A2580" s="3"/>
      <c r="B2580" s="3"/>
      <c r="C2580" s="3"/>
      <c r="D2580" s="3"/>
      <c r="E2580" s="3"/>
      <c r="F2580" s="3"/>
      <c r="G2580" s="3"/>
      <c r="H2580" s="3"/>
      <c r="I2580" s="3"/>
      <c r="J2580" s="3"/>
      <c r="K2580" s="3"/>
      <c r="L2580" s="3"/>
      <c r="M2580" s="3"/>
      <c r="N2580" s="3"/>
      <c r="O2580" s="3"/>
      <c r="P2580" s="3"/>
      <c r="Q2580" s="3"/>
      <c r="R2580" s="3"/>
      <c r="S2580" s="3"/>
      <c r="T2580" s="3"/>
      <c r="U2580" s="3"/>
      <c r="V2580" s="3"/>
      <c r="W2580" s="3"/>
      <c r="X2580" s="3"/>
      <c r="Y2580" s="3"/>
      <c r="Z2580" s="3"/>
      <c r="AA2580" s="3"/>
      <c r="AB2580" s="3"/>
      <c r="AC2580" s="3"/>
      <c r="AD2580" s="3"/>
      <c r="AE2580" s="3"/>
      <c r="AF2580" s="3"/>
      <c r="AG2580" s="3"/>
      <c r="AH2580" s="3"/>
      <c r="AI2580" s="3"/>
      <c r="AJ2580" s="3"/>
      <c r="AK2580" s="3"/>
      <c r="AL2580" s="3"/>
      <c r="AM2580" s="3"/>
      <c r="AN2580" s="3"/>
      <c r="AO2580" s="3"/>
      <c r="AP2580" s="3"/>
      <c r="AQ2580" s="3"/>
      <c r="AR2580" s="3"/>
      <c r="AS2580" s="3"/>
      <c r="AT2580" s="3"/>
      <c r="AU2580" s="3"/>
      <c r="AV2580" s="3"/>
      <c r="AW2580" s="3"/>
      <c r="AX2580" s="3"/>
      <c r="AY2580" s="3"/>
      <c r="AZ2580" s="3"/>
      <c r="BA2580" s="3"/>
      <c r="BB2580" s="3"/>
      <c r="BC2580" s="3"/>
      <c r="BD2580" s="3"/>
    </row>
    <row r="2581" spans="1:56" hidden="1">
      <c r="A2581" s="3"/>
      <c r="B2581" s="3"/>
      <c r="C2581" s="3"/>
      <c r="D2581" s="3"/>
      <c r="E2581" s="3"/>
      <c r="F2581" s="3"/>
      <c r="G2581" s="3"/>
      <c r="H2581" s="3"/>
      <c r="I2581" s="3"/>
      <c r="J2581" s="3"/>
      <c r="K2581" s="3"/>
      <c r="L2581" s="3"/>
      <c r="M2581" s="3"/>
      <c r="N2581" s="3"/>
      <c r="O2581" s="3"/>
      <c r="P2581" s="3"/>
      <c r="Q2581" s="3"/>
      <c r="R2581" s="3"/>
      <c r="S2581" s="3"/>
      <c r="T2581" s="3"/>
      <c r="U2581" s="3"/>
      <c r="V2581" s="3"/>
      <c r="W2581" s="3"/>
      <c r="X2581" s="3"/>
      <c r="Y2581" s="3"/>
      <c r="Z2581" s="3"/>
      <c r="AA2581" s="3"/>
      <c r="AB2581" s="3"/>
      <c r="AC2581" s="3"/>
      <c r="AD2581" s="3"/>
      <c r="AE2581" s="3"/>
      <c r="AF2581" s="3"/>
      <c r="AG2581" s="3"/>
      <c r="AH2581" s="3"/>
      <c r="AI2581" s="3"/>
      <c r="AJ2581" s="3"/>
      <c r="AK2581" s="3"/>
      <c r="AL2581" s="3"/>
      <c r="AM2581" s="3"/>
      <c r="AN2581" s="3"/>
      <c r="AO2581" s="3"/>
      <c r="AP2581" s="3"/>
      <c r="AQ2581" s="3"/>
      <c r="AR2581" s="3"/>
      <c r="AS2581" s="3"/>
      <c r="AT2581" s="3"/>
      <c r="AU2581" s="3"/>
      <c r="AV2581" s="3"/>
      <c r="AW2581" s="3"/>
      <c r="AX2581" s="3"/>
      <c r="AY2581" s="3"/>
      <c r="AZ2581" s="3"/>
      <c r="BA2581" s="3"/>
      <c r="BB2581" s="3"/>
      <c r="BC2581" s="3"/>
      <c r="BD2581" s="3"/>
    </row>
    <row r="2582" spans="1:56" hidden="1">
      <c r="A2582" s="3"/>
      <c r="B2582" s="3"/>
      <c r="C2582" s="3"/>
      <c r="D2582" s="3"/>
      <c r="E2582" s="3"/>
      <c r="F2582" s="3"/>
      <c r="G2582" s="3"/>
      <c r="H2582" s="3"/>
      <c r="I2582" s="3"/>
      <c r="J2582" s="3"/>
      <c r="K2582" s="3"/>
      <c r="L2582" s="3"/>
      <c r="M2582" s="3"/>
      <c r="N2582" s="3"/>
      <c r="O2582" s="3"/>
      <c r="P2582" s="3"/>
      <c r="Q2582" s="3"/>
      <c r="R2582" s="3"/>
      <c r="S2582" s="3"/>
      <c r="T2582" s="3"/>
      <c r="U2582" s="3"/>
      <c r="V2582" s="3"/>
      <c r="W2582" s="3"/>
      <c r="X2582" s="3"/>
      <c r="Y2582" s="3"/>
      <c r="Z2582" s="3"/>
      <c r="AA2582" s="3"/>
      <c r="AB2582" s="3"/>
      <c r="AC2582" s="3"/>
      <c r="AD2582" s="3"/>
      <c r="AE2582" s="3"/>
      <c r="AF2582" s="3"/>
      <c r="AG2582" s="3"/>
      <c r="AH2582" s="3"/>
      <c r="AI2582" s="3"/>
      <c r="AJ2582" s="3"/>
      <c r="AK2582" s="3"/>
      <c r="AL2582" s="3"/>
      <c r="AM2582" s="3"/>
      <c r="AN2582" s="3"/>
      <c r="AO2582" s="3"/>
      <c r="AP2582" s="3"/>
      <c r="AQ2582" s="3"/>
      <c r="AR2582" s="3"/>
      <c r="AS2582" s="3"/>
      <c r="AT2582" s="3"/>
      <c r="AU2582" s="3"/>
      <c r="AV2582" s="3"/>
      <c r="AW2582" s="3"/>
      <c r="AX2582" s="3"/>
      <c r="AY2582" s="3"/>
      <c r="AZ2582" s="3"/>
      <c r="BA2582" s="3"/>
      <c r="BB2582" s="3"/>
      <c r="BC2582" s="3"/>
      <c r="BD2582" s="3"/>
    </row>
    <row r="2583" spans="1:56" hidden="1">
      <c r="A2583" s="3"/>
      <c r="B2583" s="3"/>
      <c r="C2583" s="3"/>
      <c r="D2583" s="3"/>
      <c r="E2583" s="3"/>
      <c r="F2583" s="3"/>
      <c r="G2583" s="3"/>
      <c r="H2583" s="3"/>
      <c r="I2583" s="3"/>
      <c r="J2583" s="3"/>
      <c r="K2583" s="3"/>
      <c r="L2583" s="3"/>
      <c r="M2583" s="3"/>
      <c r="N2583" s="3"/>
      <c r="O2583" s="3"/>
      <c r="P2583" s="3"/>
      <c r="Q2583" s="3"/>
      <c r="R2583" s="3"/>
      <c r="S2583" s="3"/>
      <c r="T2583" s="3"/>
      <c r="U2583" s="3"/>
      <c r="V2583" s="3"/>
      <c r="W2583" s="3"/>
      <c r="X2583" s="3"/>
      <c r="Y2583" s="3"/>
      <c r="Z2583" s="3"/>
      <c r="AA2583" s="3"/>
      <c r="AB2583" s="3"/>
      <c r="AC2583" s="3"/>
      <c r="AD2583" s="3"/>
      <c r="AE2583" s="3"/>
      <c r="AF2583" s="3"/>
      <c r="AG2583" s="3"/>
      <c r="AH2583" s="3"/>
      <c r="AI2583" s="3"/>
      <c r="AJ2583" s="3"/>
      <c r="AK2583" s="3"/>
      <c r="AL2583" s="3"/>
      <c r="AM2583" s="3"/>
      <c r="AN2583" s="3"/>
      <c r="AO2583" s="3"/>
      <c r="AP2583" s="3"/>
      <c r="AQ2583" s="3"/>
      <c r="AR2583" s="3"/>
      <c r="AS2583" s="3"/>
      <c r="AT2583" s="3"/>
      <c r="AU2583" s="3"/>
      <c r="AV2583" s="3"/>
      <c r="AW2583" s="3"/>
      <c r="AX2583" s="3"/>
      <c r="AY2583" s="3"/>
      <c r="AZ2583" s="3"/>
      <c r="BA2583" s="3"/>
      <c r="BB2583" s="3"/>
      <c r="BC2583" s="3"/>
      <c r="BD2583" s="3"/>
    </row>
    <row r="2584" spans="1:56" hidden="1">
      <c r="A2584" s="3"/>
      <c r="B2584" s="3"/>
      <c r="C2584" s="3"/>
      <c r="D2584" s="3"/>
      <c r="E2584" s="3"/>
      <c r="F2584" s="3"/>
      <c r="G2584" s="3"/>
      <c r="H2584" s="3"/>
      <c r="I2584" s="3"/>
      <c r="J2584" s="3"/>
      <c r="K2584" s="3"/>
      <c r="L2584" s="3"/>
      <c r="M2584" s="3"/>
      <c r="N2584" s="3"/>
      <c r="O2584" s="3"/>
      <c r="P2584" s="3"/>
      <c r="Q2584" s="3"/>
      <c r="R2584" s="3"/>
      <c r="S2584" s="3"/>
      <c r="T2584" s="3"/>
      <c r="U2584" s="3"/>
      <c r="V2584" s="3"/>
      <c r="W2584" s="3"/>
      <c r="X2584" s="3"/>
      <c r="Y2584" s="3"/>
      <c r="Z2584" s="3"/>
      <c r="AA2584" s="3"/>
      <c r="AB2584" s="3"/>
      <c r="AC2584" s="3"/>
      <c r="AD2584" s="3"/>
      <c r="AE2584" s="3"/>
      <c r="AF2584" s="3"/>
      <c r="AG2584" s="3"/>
      <c r="AH2584" s="3"/>
      <c r="AI2584" s="3"/>
      <c r="AJ2584" s="3"/>
      <c r="AK2584" s="3"/>
      <c r="AL2584" s="3"/>
      <c r="AM2584" s="3"/>
      <c r="AN2584" s="3"/>
      <c r="AO2584" s="3"/>
      <c r="AP2584" s="3"/>
      <c r="AQ2584" s="3"/>
      <c r="AR2584" s="3"/>
      <c r="AS2584" s="3"/>
      <c r="AT2584" s="3"/>
      <c r="AU2584" s="3"/>
      <c r="AV2584" s="3"/>
      <c r="AW2584" s="3"/>
      <c r="AX2584" s="3"/>
      <c r="AY2584" s="3"/>
      <c r="AZ2584" s="3"/>
      <c r="BA2584" s="3"/>
      <c r="BB2584" s="3"/>
      <c r="BC2584" s="3"/>
      <c r="BD2584" s="3"/>
    </row>
    <row r="2585" spans="1:56" hidden="1">
      <c r="A2585" s="3"/>
      <c r="B2585" s="3"/>
      <c r="C2585" s="3"/>
      <c r="D2585" s="3"/>
      <c r="E2585" s="3"/>
      <c r="F2585" s="3"/>
      <c r="G2585" s="3"/>
      <c r="H2585" s="3"/>
      <c r="I2585" s="3"/>
      <c r="J2585" s="3"/>
      <c r="K2585" s="3"/>
      <c r="L2585" s="3"/>
      <c r="M2585" s="3"/>
      <c r="N2585" s="3"/>
      <c r="O2585" s="3"/>
      <c r="P2585" s="3"/>
      <c r="Q2585" s="3"/>
      <c r="R2585" s="3"/>
      <c r="S2585" s="3"/>
      <c r="T2585" s="3"/>
      <c r="U2585" s="3"/>
      <c r="V2585" s="3"/>
      <c r="W2585" s="3"/>
      <c r="X2585" s="3"/>
      <c r="Y2585" s="3"/>
      <c r="Z2585" s="3"/>
      <c r="AA2585" s="3"/>
      <c r="AB2585" s="3"/>
      <c r="AC2585" s="3"/>
      <c r="AD2585" s="3"/>
      <c r="AE2585" s="3"/>
      <c r="AF2585" s="3"/>
      <c r="AG2585" s="3"/>
      <c r="AH2585" s="3"/>
      <c r="AI2585" s="3"/>
      <c r="AJ2585" s="3"/>
      <c r="AK2585" s="3"/>
      <c r="AL2585" s="3"/>
      <c r="AM2585" s="3"/>
      <c r="AN2585" s="3"/>
      <c r="AO2585" s="3"/>
      <c r="AP2585" s="3"/>
      <c r="AQ2585" s="3"/>
      <c r="AR2585" s="3"/>
      <c r="AS2585" s="3"/>
      <c r="AT2585" s="3"/>
      <c r="AU2585" s="3"/>
      <c r="AV2585" s="3"/>
      <c r="AW2585" s="3"/>
      <c r="AX2585" s="3"/>
      <c r="AY2585" s="3"/>
      <c r="AZ2585" s="3"/>
      <c r="BA2585" s="3"/>
      <c r="BB2585" s="3"/>
      <c r="BC2585" s="3"/>
      <c r="BD2585" s="3"/>
    </row>
    <row r="2586" spans="1:56" hidden="1">
      <c r="A2586" s="3"/>
      <c r="B2586" s="3"/>
      <c r="C2586" s="3"/>
      <c r="D2586" s="3"/>
      <c r="E2586" s="3"/>
      <c r="F2586" s="3"/>
      <c r="G2586" s="3"/>
      <c r="H2586" s="3"/>
      <c r="I2586" s="3"/>
      <c r="J2586" s="3"/>
      <c r="K2586" s="3"/>
      <c r="L2586" s="3"/>
      <c r="M2586" s="3"/>
      <c r="N2586" s="3"/>
      <c r="O2586" s="3"/>
      <c r="P2586" s="3"/>
      <c r="Q2586" s="3"/>
      <c r="R2586" s="3"/>
      <c r="S2586" s="3"/>
      <c r="T2586" s="3"/>
      <c r="U2586" s="3"/>
      <c r="V2586" s="3"/>
      <c r="W2586" s="3"/>
      <c r="X2586" s="3"/>
      <c r="Y2586" s="3"/>
      <c r="Z2586" s="3"/>
      <c r="AA2586" s="3"/>
      <c r="AB2586" s="3"/>
      <c r="AC2586" s="3"/>
      <c r="AD2586" s="3"/>
      <c r="AE2586" s="3"/>
      <c r="AF2586" s="3"/>
      <c r="AG2586" s="3"/>
      <c r="AH2586" s="3"/>
      <c r="AI2586" s="3"/>
      <c r="AJ2586" s="3"/>
      <c r="AK2586" s="3"/>
      <c r="AL2586" s="3"/>
      <c r="AM2586" s="3"/>
      <c r="AN2586" s="3"/>
      <c r="AO2586" s="3"/>
      <c r="AP2586" s="3"/>
      <c r="AQ2586" s="3"/>
      <c r="AR2586" s="3"/>
      <c r="AS2586" s="3"/>
      <c r="AT2586" s="3"/>
      <c r="AU2586" s="3"/>
      <c r="AV2586" s="3"/>
      <c r="AW2586" s="3"/>
      <c r="AX2586" s="3"/>
      <c r="AY2586" s="3"/>
      <c r="AZ2586" s="3"/>
      <c r="BA2586" s="3"/>
      <c r="BB2586" s="3"/>
      <c r="BC2586" s="3"/>
      <c r="BD2586" s="3"/>
    </row>
    <row r="2587" spans="1:56" hidden="1">
      <c r="A2587" s="3"/>
      <c r="B2587" s="3"/>
      <c r="C2587" s="3"/>
      <c r="D2587" s="3"/>
      <c r="E2587" s="3"/>
      <c r="F2587" s="3"/>
      <c r="G2587" s="3"/>
      <c r="H2587" s="3"/>
      <c r="I2587" s="3"/>
      <c r="J2587" s="3"/>
      <c r="K2587" s="3"/>
      <c r="L2587" s="3"/>
      <c r="M2587" s="3"/>
      <c r="N2587" s="3"/>
      <c r="O2587" s="3"/>
      <c r="P2587" s="3"/>
      <c r="Q2587" s="3"/>
      <c r="R2587" s="3"/>
      <c r="S2587" s="3"/>
      <c r="T2587" s="3"/>
      <c r="U2587" s="3"/>
      <c r="V2587" s="3"/>
      <c r="W2587" s="3"/>
      <c r="X2587" s="3"/>
      <c r="Y2587" s="3"/>
      <c r="Z2587" s="3"/>
      <c r="AA2587" s="3"/>
      <c r="AB2587" s="3"/>
      <c r="AC2587" s="3"/>
      <c r="AD2587" s="3"/>
      <c r="AE2587" s="3"/>
      <c r="AF2587" s="3"/>
      <c r="AG2587" s="3"/>
      <c r="AH2587" s="3"/>
      <c r="AI2587" s="3"/>
      <c r="AJ2587" s="3"/>
      <c r="AK2587" s="3"/>
      <c r="AL2587" s="3"/>
      <c r="AM2587" s="3"/>
      <c r="AN2587" s="3"/>
      <c r="AO2587" s="3"/>
      <c r="AP2587" s="3"/>
      <c r="AQ2587" s="3"/>
      <c r="AR2587" s="3"/>
      <c r="AS2587" s="3"/>
      <c r="AT2587" s="3"/>
      <c r="AU2587" s="3"/>
      <c r="AV2587" s="3"/>
      <c r="AW2587" s="3"/>
      <c r="AX2587" s="3"/>
      <c r="AY2587" s="3"/>
      <c r="AZ2587" s="3"/>
      <c r="BA2587" s="3"/>
      <c r="BB2587" s="3"/>
      <c r="BC2587" s="3"/>
      <c r="BD2587" s="3"/>
    </row>
    <row r="2588" spans="1:56" hidden="1">
      <c r="A2588" s="3"/>
      <c r="B2588" s="3"/>
      <c r="C2588" s="3"/>
      <c r="D2588" s="3"/>
      <c r="E2588" s="3"/>
      <c r="F2588" s="3"/>
      <c r="G2588" s="3"/>
      <c r="H2588" s="3"/>
      <c r="I2588" s="3"/>
      <c r="J2588" s="3"/>
      <c r="K2588" s="3"/>
      <c r="L2588" s="3"/>
      <c r="M2588" s="3"/>
      <c r="N2588" s="3"/>
      <c r="O2588" s="3"/>
      <c r="P2588" s="3"/>
      <c r="Q2588" s="3"/>
      <c r="R2588" s="3"/>
      <c r="S2588" s="3"/>
      <c r="T2588" s="3"/>
      <c r="U2588" s="3"/>
      <c r="V2588" s="3"/>
      <c r="W2588" s="3"/>
      <c r="X2588" s="3"/>
      <c r="Y2588" s="3"/>
      <c r="Z2588" s="3"/>
      <c r="AA2588" s="3"/>
      <c r="AB2588" s="3"/>
      <c r="AC2588" s="3"/>
      <c r="AD2588" s="3"/>
      <c r="AE2588" s="3"/>
      <c r="AF2588" s="3"/>
      <c r="AG2588" s="3"/>
      <c r="AH2588" s="3"/>
      <c r="AI2588" s="3"/>
      <c r="AJ2588" s="3"/>
      <c r="AK2588" s="3"/>
      <c r="AL2588" s="3"/>
      <c r="AM2588" s="3"/>
      <c r="AN2588" s="3"/>
      <c r="AO2588" s="3"/>
      <c r="AP2588" s="3"/>
      <c r="AQ2588" s="3"/>
      <c r="AR2588" s="3"/>
      <c r="AS2588" s="3"/>
      <c r="AT2588" s="3"/>
      <c r="AU2588" s="3"/>
      <c r="AV2588" s="3"/>
      <c r="AW2588" s="3"/>
      <c r="AX2588" s="3"/>
      <c r="AY2588" s="3"/>
      <c r="AZ2588" s="3"/>
      <c r="BA2588" s="3"/>
      <c r="BB2588" s="3"/>
      <c r="BC2588" s="3"/>
      <c r="BD2588" s="3"/>
    </row>
    <row r="2589" spans="1:56" hidden="1">
      <c r="A2589" s="3"/>
      <c r="B2589" s="3"/>
      <c r="C2589" s="3"/>
      <c r="D2589" s="3"/>
      <c r="E2589" s="3"/>
      <c r="F2589" s="3"/>
      <c r="G2589" s="3"/>
      <c r="H2589" s="3"/>
      <c r="I2589" s="3"/>
      <c r="J2589" s="3"/>
      <c r="K2589" s="3"/>
      <c r="L2589" s="3"/>
      <c r="M2589" s="3"/>
      <c r="N2589" s="3"/>
      <c r="O2589" s="3"/>
      <c r="P2589" s="3"/>
      <c r="Q2589" s="3"/>
      <c r="R2589" s="3"/>
      <c r="S2589" s="3"/>
      <c r="T2589" s="3"/>
      <c r="U2589" s="3"/>
      <c r="V2589" s="3"/>
      <c r="W2589" s="3"/>
      <c r="X2589" s="3"/>
      <c r="Y2589" s="3"/>
      <c r="Z2589" s="3"/>
      <c r="AA2589" s="3"/>
      <c r="AB2589" s="3"/>
      <c r="AC2589" s="3"/>
      <c r="AD2589" s="3"/>
      <c r="AE2589" s="3"/>
      <c r="AF2589" s="3"/>
      <c r="AG2589" s="3"/>
      <c r="AH2589" s="3"/>
      <c r="AI2589" s="3"/>
      <c r="AJ2589" s="3"/>
      <c r="AK2589" s="3"/>
      <c r="AL2589" s="3"/>
      <c r="AM2589" s="3"/>
      <c r="AN2589" s="3"/>
      <c r="AO2589" s="3"/>
      <c r="AP2589" s="3"/>
      <c r="AQ2589" s="3"/>
      <c r="AR2589" s="3"/>
      <c r="AS2589" s="3"/>
      <c r="AT2589" s="3"/>
      <c r="AU2589" s="3"/>
      <c r="AV2589" s="3"/>
      <c r="AW2589" s="3"/>
      <c r="AX2589" s="3"/>
      <c r="AY2589" s="3"/>
      <c r="AZ2589" s="3"/>
      <c r="BA2589" s="3"/>
      <c r="BB2589" s="3"/>
      <c r="BC2589" s="3"/>
      <c r="BD2589" s="3"/>
    </row>
    <row r="2590" spans="1:56" hidden="1">
      <c r="A2590" s="3"/>
      <c r="B2590" s="3"/>
      <c r="C2590" s="3"/>
      <c r="D2590" s="3"/>
      <c r="E2590" s="3"/>
      <c r="F2590" s="3"/>
      <c r="G2590" s="3"/>
      <c r="H2590" s="3"/>
      <c r="I2590" s="3"/>
      <c r="J2590" s="3"/>
      <c r="K2590" s="3"/>
      <c r="L2590" s="3"/>
      <c r="M2590" s="3"/>
      <c r="N2590" s="3"/>
      <c r="O2590" s="3"/>
      <c r="P2590" s="3"/>
      <c r="Q2590" s="3"/>
      <c r="R2590" s="3"/>
      <c r="S2590" s="3"/>
      <c r="T2590" s="3"/>
      <c r="U2590" s="3"/>
      <c r="V2590" s="3"/>
      <c r="W2590" s="3"/>
      <c r="X2590" s="3"/>
      <c r="Y2590" s="3"/>
      <c r="Z2590" s="3"/>
      <c r="AA2590" s="3"/>
      <c r="AB2590" s="3"/>
      <c r="AC2590" s="3"/>
      <c r="AD2590" s="3"/>
      <c r="AE2590" s="3"/>
      <c r="AF2590" s="3"/>
      <c r="AG2590" s="3"/>
      <c r="AH2590" s="3"/>
      <c r="AI2590" s="3"/>
      <c r="AJ2590" s="3"/>
      <c r="AK2590" s="3"/>
      <c r="AL2590" s="3"/>
      <c r="AM2590" s="3"/>
      <c r="AN2590" s="3"/>
      <c r="AO2590" s="3"/>
      <c r="AP2590" s="3"/>
      <c r="AQ2590" s="3"/>
      <c r="AR2590" s="3"/>
      <c r="AS2590" s="3"/>
      <c r="AT2590" s="3"/>
      <c r="AU2590" s="3"/>
      <c r="AV2590" s="3"/>
      <c r="AW2590" s="3"/>
      <c r="AX2590" s="3"/>
      <c r="AY2590" s="3"/>
      <c r="AZ2590" s="3"/>
      <c r="BA2590" s="3"/>
      <c r="BB2590" s="3"/>
      <c r="BC2590" s="3"/>
      <c r="BD2590" s="3"/>
    </row>
    <row r="2591" spans="1:56" hidden="1">
      <c r="A2591" s="3"/>
      <c r="B2591" s="3"/>
      <c r="C2591" s="3"/>
      <c r="D2591" s="3"/>
      <c r="E2591" s="3"/>
      <c r="F2591" s="3"/>
      <c r="G2591" s="3"/>
      <c r="H2591" s="3"/>
      <c r="I2591" s="3"/>
      <c r="J2591" s="3"/>
      <c r="K2591" s="3"/>
      <c r="L2591" s="3"/>
      <c r="M2591" s="3"/>
      <c r="N2591" s="3"/>
      <c r="O2591" s="3"/>
      <c r="P2591" s="3"/>
      <c r="Q2591" s="3"/>
      <c r="R2591" s="3"/>
      <c r="S2591" s="3"/>
      <c r="T2591" s="3"/>
      <c r="U2591" s="3"/>
      <c r="V2591" s="3"/>
      <c r="W2591" s="3"/>
      <c r="X2591" s="3"/>
      <c r="Y2591" s="3"/>
      <c r="Z2591" s="3"/>
      <c r="AA2591" s="3"/>
      <c r="AB2591" s="3"/>
      <c r="AC2591" s="3"/>
      <c r="AD2591" s="3"/>
      <c r="AE2591" s="3"/>
      <c r="AF2591" s="3"/>
      <c r="AG2591" s="3"/>
      <c r="AH2591" s="3"/>
      <c r="AI2591" s="3"/>
      <c r="AJ2591" s="3"/>
      <c r="AK2591" s="3"/>
      <c r="AL2591" s="3"/>
      <c r="AM2591" s="3"/>
      <c r="AN2591" s="3"/>
      <c r="AO2591" s="3"/>
      <c r="AP2591" s="3"/>
      <c r="AQ2591" s="3"/>
      <c r="AR2591" s="3"/>
      <c r="AS2591" s="3"/>
      <c r="AT2591" s="3"/>
      <c r="AU2591" s="3"/>
      <c r="AV2591" s="3"/>
      <c r="AW2591" s="3"/>
      <c r="AX2591" s="3"/>
      <c r="AY2591" s="3"/>
      <c r="AZ2591" s="3"/>
      <c r="BA2591" s="3"/>
      <c r="BB2591" s="3"/>
      <c r="BC2591" s="3"/>
      <c r="BD2591" s="3"/>
    </row>
    <row r="2592" spans="1:56" hidden="1">
      <c r="A2592" s="3"/>
      <c r="B2592" s="3"/>
      <c r="C2592" s="3"/>
      <c r="D2592" s="3"/>
      <c r="E2592" s="3"/>
      <c r="F2592" s="3"/>
      <c r="G2592" s="3"/>
      <c r="H2592" s="3"/>
      <c r="I2592" s="3"/>
      <c r="J2592" s="3"/>
      <c r="K2592" s="3"/>
      <c r="L2592" s="3"/>
      <c r="M2592" s="3"/>
      <c r="N2592" s="3"/>
      <c r="O2592" s="3"/>
      <c r="P2592" s="3"/>
      <c r="Q2592" s="3"/>
      <c r="R2592" s="3"/>
      <c r="S2592" s="3"/>
      <c r="T2592" s="3"/>
      <c r="U2592" s="3"/>
      <c r="V2592" s="3"/>
      <c r="W2592" s="3"/>
      <c r="X2592" s="3"/>
      <c r="Y2592" s="3"/>
      <c r="Z2592" s="3"/>
      <c r="AA2592" s="3"/>
      <c r="AB2592" s="3"/>
      <c r="AC2592" s="3"/>
      <c r="AD2592" s="3"/>
      <c r="AE2592" s="3"/>
      <c r="AF2592" s="3"/>
      <c r="AG2592" s="3"/>
      <c r="AH2592" s="3"/>
      <c r="AI2592" s="3"/>
      <c r="AJ2592" s="3"/>
      <c r="AK2592" s="3"/>
      <c r="AL2592" s="3"/>
      <c r="AM2592" s="3"/>
      <c r="AN2592" s="3"/>
      <c r="AO2592" s="3"/>
      <c r="AP2592" s="3"/>
      <c r="AQ2592" s="3"/>
      <c r="AR2592" s="3"/>
      <c r="AS2592" s="3"/>
      <c r="AT2592" s="3"/>
      <c r="AU2592" s="3"/>
      <c r="AV2592" s="3"/>
      <c r="AW2592" s="3"/>
      <c r="AX2592" s="3"/>
      <c r="AY2592" s="3"/>
      <c r="AZ2592" s="3"/>
      <c r="BA2592" s="3"/>
      <c r="BB2592" s="3"/>
      <c r="BC2592" s="3"/>
      <c r="BD2592" s="3"/>
    </row>
    <row r="2593" spans="1:56" hidden="1">
      <c r="A2593" s="3"/>
      <c r="B2593" s="3"/>
      <c r="C2593" s="3"/>
      <c r="D2593" s="3"/>
      <c r="E2593" s="3"/>
      <c r="F2593" s="3"/>
      <c r="G2593" s="3"/>
      <c r="H2593" s="3"/>
      <c r="I2593" s="3"/>
      <c r="J2593" s="3"/>
      <c r="K2593" s="3"/>
      <c r="L2593" s="3"/>
      <c r="M2593" s="3"/>
      <c r="N2593" s="3"/>
      <c r="O2593" s="3"/>
      <c r="P2593" s="3"/>
      <c r="Q2593" s="3"/>
      <c r="R2593" s="3"/>
      <c r="S2593" s="3"/>
      <c r="T2593" s="3"/>
      <c r="U2593" s="3"/>
      <c r="V2593" s="3"/>
      <c r="W2593" s="3"/>
      <c r="X2593" s="3"/>
      <c r="Y2593" s="3"/>
      <c r="Z2593" s="3"/>
      <c r="AA2593" s="3"/>
      <c r="AB2593" s="3"/>
      <c r="AC2593" s="3"/>
      <c r="AD2593" s="3"/>
      <c r="AE2593" s="3"/>
      <c r="AF2593" s="3"/>
      <c r="AG2593" s="3"/>
      <c r="AH2593" s="3"/>
      <c r="AI2593" s="3"/>
      <c r="AJ2593" s="3"/>
      <c r="AK2593" s="3"/>
      <c r="AL2593" s="3"/>
      <c r="AM2593" s="3"/>
      <c r="AN2593" s="3"/>
      <c r="AO2593" s="3"/>
      <c r="AP2593" s="3"/>
      <c r="AQ2593" s="3"/>
      <c r="AR2593" s="3"/>
      <c r="AS2593" s="3"/>
      <c r="AT2593" s="3"/>
      <c r="AU2593" s="3"/>
      <c r="AV2593" s="3"/>
      <c r="AW2593" s="3"/>
      <c r="AX2593" s="3"/>
      <c r="AY2593" s="3"/>
      <c r="AZ2593" s="3"/>
      <c r="BA2593" s="3"/>
      <c r="BB2593" s="3"/>
      <c r="BC2593" s="3"/>
      <c r="BD2593" s="3"/>
    </row>
    <row r="2594" spans="1:56" hidden="1">
      <c r="A2594" s="3"/>
      <c r="B2594" s="3"/>
      <c r="C2594" s="3"/>
      <c r="D2594" s="3"/>
      <c r="E2594" s="3"/>
      <c r="F2594" s="3"/>
      <c r="G2594" s="3"/>
      <c r="H2594" s="3"/>
      <c r="I2594" s="3"/>
      <c r="J2594" s="3"/>
      <c r="K2594" s="3"/>
      <c r="L2594" s="3"/>
      <c r="M2594" s="3"/>
      <c r="N2594" s="3"/>
      <c r="O2594" s="3"/>
      <c r="P2594" s="3"/>
      <c r="Q2594" s="3"/>
      <c r="R2594" s="3"/>
      <c r="S2594" s="3"/>
      <c r="T2594" s="3"/>
      <c r="U2594" s="3"/>
      <c r="V2594" s="3"/>
      <c r="W2594" s="3"/>
      <c r="X2594" s="3"/>
      <c r="Y2594" s="3"/>
      <c r="Z2594" s="3"/>
      <c r="AA2594" s="3"/>
      <c r="AB2594" s="3"/>
      <c r="AC2594" s="3"/>
      <c r="AD2594" s="3"/>
      <c r="AE2594" s="3"/>
      <c r="AF2594" s="3"/>
      <c r="AG2594" s="3"/>
      <c r="AH2594" s="3"/>
      <c r="AI2594" s="3"/>
      <c r="AJ2594" s="3"/>
      <c r="AK2594" s="3"/>
      <c r="AL2594" s="3"/>
      <c r="AM2594" s="3"/>
      <c r="AN2594" s="3"/>
      <c r="AO2594" s="3"/>
      <c r="AP2594" s="3"/>
      <c r="AQ2594" s="3"/>
      <c r="AR2594" s="3"/>
      <c r="AS2594" s="3"/>
      <c r="AT2594" s="3"/>
      <c r="AU2594" s="3"/>
      <c r="AV2594" s="3"/>
      <c r="AW2594" s="3"/>
      <c r="AX2594" s="3"/>
      <c r="AY2594" s="3"/>
      <c r="AZ2594" s="3"/>
      <c r="BA2594" s="3"/>
      <c r="BB2594" s="3"/>
      <c r="BC2594" s="3"/>
      <c r="BD2594" s="3"/>
    </row>
    <row r="2595" spans="1:56" hidden="1">
      <c r="A2595" s="3"/>
      <c r="B2595" s="3"/>
      <c r="C2595" s="3"/>
      <c r="D2595" s="3"/>
      <c r="E2595" s="3"/>
      <c r="F2595" s="3"/>
      <c r="G2595" s="3"/>
      <c r="H2595" s="3"/>
      <c r="I2595" s="3"/>
      <c r="J2595" s="3"/>
      <c r="K2595" s="3"/>
      <c r="L2595" s="3"/>
      <c r="M2595" s="3"/>
      <c r="N2595" s="3"/>
      <c r="O2595" s="3"/>
      <c r="P2595" s="3"/>
      <c r="Q2595" s="3"/>
      <c r="R2595" s="3"/>
      <c r="S2595" s="3"/>
      <c r="T2595" s="3"/>
      <c r="U2595" s="3"/>
      <c r="V2595" s="3"/>
      <c r="W2595" s="3"/>
      <c r="X2595" s="3"/>
      <c r="Y2595" s="3"/>
      <c r="Z2595" s="3"/>
      <c r="AA2595" s="3"/>
      <c r="AB2595" s="3"/>
      <c r="AC2595" s="3"/>
      <c r="AD2595" s="3"/>
      <c r="AE2595" s="3"/>
      <c r="AF2595" s="3"/>
      <c r="AG2595" s="3"/>
      <c r="AH2595" s="3"/>
      <c r="AI2595" s="3"/>
      <c r="AJ2595" s="3"/>
      <c r="AK2595" s="3"/>
      <c r="AL2595" s="3"/>
      <c r="AM2595" s="3"/>
      <c r="AN2595" s="3"/>
      <c r="AO2595" s="3"/>
      <c r="AP2595" s="3"/>
      <c r="AQ2595" s="3"/>
      <c r="AR2595" s="3"/>
      <c r="AS2595" s="3"/>
      <c r="AT2595" s="3"/>
      <c r="AU2595" s="3"/>
      <c r="AV2595" s="3"/>
      <c r="AW2595" s="3"/>
      <c r="AX2595" s="3"/>
      <c r="AY2595" s="3"/>
      <c r="AZ2595" s="3"/>
      <c r="BA2595" s="3"/>
      <c r="BB2595" s="3"/>
      <c r="BC2595" s="3"/>
      <c r="BD2595" s="3"/>
    </row>
    <row r="2596" spans="1:56" hidden="1">
      <c r="A2596" s="3"/>
      <c r="B2596" s="3"/>
      <c r="C2596" s="3"/>
      <c r="D2596" s="3"/>
      <c r="E2596" s="3"/>
      <c r="F2596" s="3"/>
      <c r="G2596" s="3"/>
      <c r="H2596" s="3"/>
      <c r="I2596" s="3"/>
      <c r="J2596" s="3"/>
      <c r="K2596" s="3"/>
      <c r="L2596" s="3"/>
      <c r="M2596" s="3"/>
      <c r="N2596" s="3"/>
      <c r="O2596" s="3"/>
      <c r="P2596" s="3"/>
      <c r="Q2596" s="3"/>
      <c r="R2596" s="3"/>
      <c r="S2596" s="3"/>
      <c r="T2596" s="3"/>
      <c r="U2596" s="3"/>
      <c r="V2596" s="3"/>
      <c r="W2596" s="3"/>
      <c r="X2596" s="3"/>
      <c r="Y2596" s="3"/>
      <c r="Z2596" s="3"/>
      <c r="AA2596" s="3"/>
      <c r="AB2596" s="3"/>
      <c r="AC2596" s="3"/>
      <c r="AD2596" s="3"/>
      <c r="AE2596" s="3"/>
      <c r="AF2596" s="3"/>
      <c r="AG2596" s="3"/>
      <c r="AH2596" s="3"/>
      <c r="AI2596" s="3"/>
      <c r="AJ2596" s="3"/>
      <c r="AK2596" s="3"/>
      <c r="AL2596" s="3"/>
      <c r="AM2596" s="3"/>
      <c r="AN2596" s="3"/>
      <c r="AO2596" s="3"/>
      <c r="AP2596" s="3"/>
      <c r="AQ2596" s="3"/>
      <c r="AR2596" s="3"/>
      <c r="AS2596" s="3"/>
      <c r="AT2596" s="3"/>
      <c r="AU2596" s="3"/>
      <c r="AV2596" s="3"/>
      <c r="AW2596" s="3"/>
      <c r="AX2596" s="3"/>
      <c r="AY2596" s="3"/>
      <c r="AZ2596" s="3"/>
      <c r="BA2596" s="3"/>
      <c r="BB2596" s="3"/>
      <c r="BC2596" s="3"/>
      <c r="BD2596" s="3"/>
    </row>
    <row r="2597" spans="1:56" hidden="1">
      <c r="A2597" s="3"/>
      <c r="B2597" s="3"/>
      <c r="C2597" s="3"/>
      <c r="D2597" s="3"/>
      <c r="E2597" s="3"/>
      <c r="F2597" s="3"/>
      <c r="G2597" s="3"/>
      <c r="H2597" s="3"/>
      <c r="I2597" s="3"/>
      <c r="J2597" s="3"/>
      <c r="K2597" s="3"/>
      <c r="L2597" s="3"/>
      <c r="M2597" s="3"/>
      <c r="N2597" s="3"/>
      <c r="O2597" s="3"/>
      <c r="P2597" s="3"/>
      <c r="Q2597" s="3"/>
      <c r="R2597" s="3"/>
      <c r="S2597" s="3"/>
      <c r="T2597" s="3"/>
      <c r="U2597" s="3"/>
      <c r="V2597" s="3"/>
      <c r="W2597" s="3"/>
      <c r="X2597" s="3"/>
      <c r="Y2597" s="3"/>
      <c r="Z2597" s="3"/>
      <c r="AA2597" s="3"/>
      <c r="AB2597" s="3"/>
      <c r="AC2597" s="3"/>
      <c r="AD2597" s="3"/>
      <c r="AE2597" s="3"/>
      <c r="AF2597" s="3"/>
      <c r="AG2597" s="3"/>
      <c r="AH2597" s="3"/>
      <c r="AI2597" s="3"/>
      <c r="AJ2597" s="3"/>
      <c r="AK2597" s="3"/>
      <c r="AL2597" s="3"/>
      <c r="AM2597" s="3"/>
      <c r="AN2597" s="3"/>
      <c r="AO2597" s="3"/>
      <c r="AP2597" s="3"/>
      <c r="AQ2597" s="3"/>
      <c r="AR2597" s="3"/>
      <c r="AS2597" s="3"/>
      <c r="AT2597" s="3"/>
      <c r="AU2597" s="3"/>
      <c r="AV2597" s="3"/>
      <c r="AW2597" s="3"/>
      <c r="AX2597" s="3"/>
      <c r="AY2597" s="3"/>
      <c r="AZ2597" s="3"/>
      <c r="BA2597" s="3"/>
      <c r="BB2597" s="3"/>
      <c r="BC2597" s="3"/>
      <c r="BD2597" s="3"/>
    </row>
    <row r="2598" spans="1:56" hidden="1">
      <c r="A2598" s="3"/>
      <c r="B2598" s="3"/>
      <c r="C2598" s="3"/>
      <c r="D2598" s="3"/>
      <c r="E2598" s="3"/>
      <c r="F2598" s="3"/>
      <c r="G2598" s="3"/>
      <c r="H2598" s="3"/>
      <c r="I2598" s="3"/>
      <c r="J2598" s="3"/>
      <c r="K2598" s="3"/>
      <c r="L2598" s="3"/>
      <c r="M2598" s="3"/>
      <c r="N2598" s="3"/>
      <c r="O2598" s="3"/>
      <c r="P2598" s="3"/>
      <c r="Q2598" s="3"/>
      <c r="R2598" s="3"/>
      <c r="S2598" s="3"/>
      <c r="T2598" s="3"/>
      <c r="U2598" s="3"/>
      <c r="V2598" s="3"/>
      <c r="W2598" s="3"/>
      <c r="X2598" s="3"/>
      <c r="Y2598" s="3"/>
      <c r="Z2598" s="3"/>
      <c r="AA2598" s="3"/>
      <c r="AB2598" s="3"/>
      <c r="AC2598" s="3"/>
      <c r="AD2598" s="3"/>
      <c r="AE2598" s="3"/>
      <c r="AF2598" s="3"/>
      <c r="AG2598" s="3"/>
      <c r="AH2598" s="3"/>
      <c r="AI2598" s="3"/>
      <c r="AJ2598" s="3"/>
      <c r="AK2598" s="3"/>
      <c r="AL2598" s="3"/>
      <c r="AM2598" s="3"/>
      <c r="AN2598" s="3"/>
      <c r="AO2598" s="3"/>
      <c r="AP2598" s="3"/>
      <c r="AQ2598" s="3"/>
      <c r="AR2598" s="3"/>
      <c r="AS2598" s="3"/>
      <c r="AT2598" s="3"/>
      <c r="AU2598" s="3"/>
      <c r="AV2598" s="3"/>
      <c r="AW2598" s="3"/>
      <c r="AX2598" s="3"/>
      <c r="AY2598" s="3"/>
      <c r="AZ2598" s="3"/>
      <c r="BA2598" s="3"/>
      <c r="BB2598" s="3"/>
      <c r="BC2598" s="3"/>
      <c r="BD2598" s="3"/>
    </row>
    <row r="2599" spans="1:56" hidden="1">
      <c r="A2599" s="3"/>
      <c r="B2599" s="3"/>
      <c r="C2599" s="3"/>
      <c r="D2599" s="3"/>
      <c r="E2599" s="3"/>
      <c r="F2599" s="3"/>
      <c r="G2599" s="3"/>
      <c r="H2599" s="3"/>
      <c r="I2599" s="3"/>
      <c r="J2599" s="3"/>
      <c r="K2599" s="3"/>
      <c r="L2599" s="3"/>
      <c r="M2599" s="3"/>
      <c r="N2599" s="3"/>
      <c r="O2599" s="3"/>
      <c r="P2599" s="3"/>
      <c r="Q2599" s="3"/>
      <c r="R2599" s="3"/>
      <c r="S2599" s="3"/>
      <c r="T2599" s="3"/>
      <c r="U2599" s="3"/>
      <c r="V2599" s="3"/>
      <c r="W2599" s="3"/>
      <c r="X2599" s="3"/>
      <c r="Y2599" s="3"/>
      <c r="Z2599" s="3"/>
      <c r="AA2599" s="3"/>
      <c r="AB2599" s="3"/>
      <c r="AC2599" s="3"/>
      <c r="AD2599" s="3"/>
      <c r="AE2599" s="3"/>
      <c r="AF2599" s="3"/>
      <c r="AG2599" s="3"/>
      <c r="AH2599" s="3"/>
      <c r="AI2599" s="3"/>
      <c r="AJ2599" s="3"/>
      <c r="AK2599" s="3"/>
      <c r="AL2599" s="3"/>
      <c r="AM2599" s="3"/>
      <c r="AN2599" s="3"/>
      <c r="AO2599" s="3"/>
      <c r="AP2599" s="3"/>
      <c r="AQ2599" s="3"/>
      <c r="AR2599" s="3"/>
      <c r="AS2599" s="3"/>
      <c r="AT2599" s="3"/>
      <c r="AU2599" s="3"/>
      <c r="AV2599" s="3"/>
      <c r="AW2599" s="3"/>
      <c r="AX2599" s="3"/>
      <c r="AY2599" s="3"/>
      <c r="AZ2599" s="3"/>
      <c r="BA2599" s="3"/>
      <c r="BB2599" s="3"/>
      <c r="BC2599" s="3"/>
      <c r="BD2599" s="3"/>
    </row>
    <row r="2600" spans="1:56" hidden="1">
      <c r="A2600" s="3"/>
      <c r="B2600" s="3"/>
      <c r="C2600" s="3"/>
      <c r="D2600" s="3"/>
      <c r="E2600" s="3"/>
      <c r="F2600" s="3"/>
      <c r="G2600" s="3"/>
      <c r="H2600" s="3"/>
      <c r="I2600" s="3"/>
      <c r="J2600" s="3"/>
      <c r="K2600" s="3"/>
      <c r="L2600" s="3"/>
      <c r="M2600" s="3"/>
      <c r="N2600" s="3"/>
      <c r="O2600" s="3"/>
      <c r="P2600" s="3"/>
      <c r="Q2600" s="3"/>
      <c r="R2600" s="3"/>
      <c r="S2600" s="3"/>
      <c r="T2600" s="3"/>
      <c r="U2600" s="3"/>
      <c r="V2600" s="3"/>
      <c r="W2600" s="3"/>
      <c r="X2600" s="3"/>
      <c r="Y2600" s="3"/>
      <c r="Z2600" s="3"/>
      <c r="AA2600" s="3"/>
      <c r="AB2600" s="3"/>
      <c r="AC2600" s="3"/>
      <c r="AD2600" s="3"/>
      <c r="AE2600" s="3"/>
      <c r="AF2600" s="3"/>
      <c r="AG2600" s="3"/>
      <c r="AH2600" s="3"/>
      <c r="AI2600" s="3"/>
      <c r="AJ2600" s="3"/>
      <c r="AK2600" s="3"/>
      <c r="AL2600" s="3"/>
      <c r="AM2600" s="3"/>
      <c r="AN2600" s="3"/>
      <c r="AO2600" s="3"/>
      <c r="AP2600" s="3"/>
      <c r="AQ2600" s="3"/>
      <c r="AR2600" s="3"/>
      <c r="AS2600" s="3"/>
      <c r="AT2600" s="3"/>
      <c r="AU2600" s="3"/>
      <c r="AV2600" s="3"/>
      <c r="AW2600" s="3"/>
      <c r="AX2600" s="3"/>
      <c r="AY2600" s="3"/>
      <c r="AZ2600" s="3"/>
      <c r="BA2600" s="3"/>
      <c r="BB2600" s="3"/>
      <c r="BC2600" s="3"/>
      <c r="BD2600" s="3"/>
    </row>
    <row r="2601" spans="1:56" hidden="1">
      <c r="A2601" s="3"/>
      <c r="B2601" s="3"/>
      <c r="C2601" s="3"/>
      <c r="D2601" s="3"/>
      <c r="E2601" s="3"/>
      <c r="F2601" s="3"/>
      <c r="G2601" s="3"/>
      <c r="H2601" s="3"/>
      <c r="I2601" s="3"/>
      <c r="J2601" s="3"/>
      <c r="K2601" s="3"/>
      <c r="L2601" s="3"/>
      <c r="M2601" s="3"/>
      <c r="N2601" s="3"/>
      <c r="O2601" s="3"/>
      <c r="P2601" s="3"/>
      <c r="Q2601" s="3"/>
      <c r="R2601" s="3"/>
      <c r="S2601" s="3"/>
      <c r="T2601" s="3"/>
      <c r="U2601" s="3"/>
      <c r="V2601" s="3"/>
      <c r="W2601" s="3"/>
      <c r="X2601" s="3"/>
      <c r="Y2601" s="3"/>
      <c r="Z2601" s="3"/>
      <c r="AA2601" s="3"/>
      <c r="AB2601" s="3"/>
      <c r="AC2601" s="3"/>
      <c r="AD2601" s="3"/>
      <c r="AE2601" s="3"/>
      <c r="AF2601" s="3"/>
      <c r="AG2601" s="3"/>
      <c r="AH2601" s="3"/>
      <c r="AI2601" s="3"/>
      <c r="AJ2601" s="3"/>
      <c r="AK2601" s="3"/>
      <c r="AL2601" s="3"/>
      <c r="AM2601" s="3"/>
      <c r="AN2601" s="3"/>
      <c r="AO2601" s="3"/>
      <c r="AP2601" s="3"/>
      <c r="AQ2601" s="3"/>
      <c r="AR2601" s="3"/>
      <c r="AS2601" s="3"/>
      <c r="AT2601" s="3"/>
      <c r="AU2601" s="3"/>
      <c r="AV2601" s="3"/>
      <c r="AW2601" s="3"/>
      <c r="AX2601" s="3"/>
      <c r="AY2601" s="3"/>
      <c r="AZ2601" s="3"/>
      <c r="BA2601" s="3"/>
      <c r="BB2601" s="3"/>
      <c r="BC2601" s="3"/>
      <c r="BD2601" s="3"/>
    </row>
    <row r="2602" spans="1:56" hidden="1">
      <c r="A2602" s="3"/>
      <c r="B2602" s="3"/>
      <c r="C2602" s="3"/>
      <c r="D2602" s="3"/>
      <c r="E2602" s="3"/>
      <c r="F2602" s="3"/>
      <c r="G2602" s="3"/>
      <c r="H2602" s="3"/>
      <c r="I2602" s="3"/>
      <c r="J2602" s="3"/>
      <c r="K2602" s="3"/>
      <c r="L2602" s="3"/>
      <c r="M2602" s="3"/>
      <c r="N2602" s="3"/>
      <c r="O2602" s="3"/>
      <c r="P2602" s="3"/>
      <c r="Q2602" s="3"/>
      <c r="R2602" s="3"/>
      <c r="S2602" s="3"/>
      <c r="T2602" s="3"/>
      <c r="U2602" s="3"/>
      <c r="V2602" s="3"/>
      <c r="W2602" s="3"/>
      <c r="X2602" s="3"/>
      <c r="Y2602" s="3"/>
      <c r="Z2602" s="3"/>
      <c r="AA2602" s="3"/>
      <c r="AB2602" s="3"/>
      <c r="AC2602" s="3"/>
      <c r="AD2602" s="3"/>
      <c r="AE2602" s="3"/>
      <c r="AF2602" s="3"/>
      <c r="AG2602" s="3"/>
      <c r="AH2602" s="3"/>
      <c r="AI2602" s="3"/>
      <c r="AJ2602" s="3"/>
      <c r="AK2602" s="3"/>
      <c r="AL2602" s="3"/>
      <c r="AM2602" s="3"/>
      <c r="AN2602" s="3"/>
      <c r="AO2602" s="3"/>
      <c r="AP2602" s="3"/>
      <c r="AQ2602" s="3"/>
      <c r="AR2602" s="3"/>
      <c r="AS2602" s="3"/>
      <c r="AT2602" s="3"/>
      <c r="AU2602" s="3"/>
      <c r="AV2602" s="3"/>
      <c r="AW2602" s="3"/>
      <c r="AX2602" s="3"/>
      <c r="AY2602" s="3"/>
      <c r="AZ2602" s="3"/>
      <c r="BA2602" s="3"/>
      <c r="BB2602" s="3"/>
      <c r="BC2602" s="3"/>
      <c r="BD2602" s="3"/>
    </row>
    <row r="2603" spans="1:56" hidden="1">
      <c r="A2603" s="3"/>
      <c r="B2603" s="3"/>
      <c r="C2603" s="3"/>
      <c r="D2603" s="3"/>
      <c r="E2603" s="3"/>
      <c r="F2603" s="3"/>
      <c r="G2603" s="3"/>
      <c r="H2603" s="3"/>
      <c r="I2603" s="3"/>
      <c r="J2603" s="3"/>
      <c r="K2603" s="3"/>
      <c r="L2603" s="3"/>
      <c r="M2603" s="3"/>
      <c r="N2603" s="3"/>
      <c r="O2603" s="3"/>
      <c r="P2603" s="3"/>
      <c r="Q2603" s="3"/>
      <c r="R2603" s="3"/>
      <c r="S2603" s="3"/>
      <c r="T2603" s="3"/>
      <c r="U2603" s="3"/>
      <c r="V2603" s="3"/>
      <c r="W2603" s="3"/>
      <c r="X2603" s="3"/>
      <c r="Y2603" s="3"/>
      <c r="Z2603" s="3"/>
      <c r="AA2603" s="3"/>
      <c r="AB2603" s="3"/>
      <c r="AC2603" s="3"/>
      <c r="AD2603" s="3"/>
      <c r="AE2603" s="3"/>
      <c r="AF2603" s="3"/>
      <c r="AG2603" s="3"/>
      <c r="AH2603" s="3"/>
      <c r="AI2603" s="3"/>
      <c r="AJ2603" s="3"/>
      <c r="AK2603" s="3"/>
      <c r="AL2603" s="3"/>
      <c r="AM2603" s="3"/>
      <c r="AN2603" s="3"/>
      <c r="AO2603" s="3"/>
      <c r="AP2603" s="3"/>
      <c r="AQ2603" s="3"/>
      <c r="AR2603" s="3"/>
      <c r="AS2603" s="3"/>
      <c r="AT2603" s="3"/>
      <c r="AU2603" s="3"/>
      <c r="AV2603" s="3"/>
      <c r="AW2603" s="3"/>
      <c r="AX2603" s="3"/>
      <c r="AY2603" s="3"/>
      <c r="AZ2603" s="3"/>
      <c r="BA2603" s="3"/>
      <c r="BB2603" s="3"/>
      <c r="BC2603" s="3"/>
      <c r="BD2603" s="3"/>
    </row>
    <row r="2604" spans="1:56" hidden="1">
      <c r="A2604" s="3"/>
      <c r="B2604" s="3"/>
      <c r="C2604" s="3"/>
      <c r="D2604" s="3"/>
      <c r="E2604" s="3"/>
      <c r="F2604" s="3"/>
      <c r="G2604" s="3"/>
      <c r="H2604" s="3"/>
      <c r="I2604" s="3"/>
      <c r="J2604" s="3"/>
      <c r="K2604" s="3"/>
      <c r="L2604" s="3"/>
      <c r="M2604" s="3"/>
      <c r="N2604" s="3"/>
      <c r="O2604" s="3"/>
      <c r="P2604" s="3"/>
      <c r="Q2604" s="3"/>
      <c r="R2604" s="3"/>
      <c r="S2604" s="3"/>
      <c r="T2604" s="3"/>
      <c r="U2604" s="3"/>
      <c r="V2604" s="3"/>
      <c r="W2604" s="3"/>
      <c r="X2604" s="3"/>
      <c r="Y2604" s="3"/>
      <c r="Z2604" s="3"/>
      <c r="AA2604" s="3"/>
      <c r="AB2604" s="3"/>
      <c r="AC2604" s="3"/>
      <c r="AD2604" s="3"/>
      <c r="AE2604" s="3"/>
      <c r="AF2604" s="3"/>
      <c r="AG2604" s="3"/>
      <c r="AH2604" s="3"/>
      <c r="AI2604" s="3"/>
      <c r="AJ2604" s="3"/>
      <c r="AK2604" s="3"/>
      <c r="AL2604" s="3"/>
      <c r="AM2604" s="3"/>
      <c r="AN2604" s="3"/>
      <c r="AO2604" s="3"/>
      <c r="AP2604" s="3"/>
      <c r="AQ2604" s="3"/>
      <c r="AR2604" s="3"/>
      <c r="AS2604" s="3"/>
      <c r="AT2604" s="3"/>
      <c r="AU2604" s="3"/>
      <c r="AV2604" s="3"/>
      <c r="AW2604" s="3"/>
      <c r="AX2604" s="3"/>
      <c r="AY2604" s="3"/>
      <c r="AZ2604" s="3"/>
      <c r="BA2604" s="3"/>
      <c r="BB2604" s="3"/>
      <c r="BC2604" s="3"/>
      <c r="BD2604" s="3"/>
    </row>
    <row r="2605" spans="1:56" hidden="1">
      <c r="A2605" s="3"/>
      <c r="B2605" s="3"/>
      <c r="C2605" s="3"/>
      <c r="D2605" s="3"/>
      <c r="E2605" s="3"/>
      <c r="F2605" s="3"/>
      <c r="G2605" s="3"/>
      <c r="H2605" s="3"/>
      <c r="I2605" s="3"/>
      <c r="J2605" s="3"/>
      <c r="K2605" s="3"/>
      <c r="L2605" s="3"/>
      <c r="M2605" s="3"/>
      <c r="N2605" s="3"/>
      <c r="O2605" s="3"/>
      <c r="P2605" s="3"/>
      <c r="Q2605" s="3"/>
      <c r="R2605" s="3"/>
      <c r="S2605" s="3"/>
      <c r="T2605" s="3"/>
      <c r="U2605" s="3"/>
      <c r="V2605" s="3"/>
      <c r="W2605" s="3"/>
      <c r="X2605" s="3"/>
      <c r="Y2605" s="3"/>
      <c r="Z2605" s="3"/>
      <c r="AA2605" s="3"/>
      <c r="AB2605" s="3"/>
      <c r="AC2605" s="3"/>
      <c r="AD2605" s="3"/>
      <c r="AE2605" s="3"/>
      <c r="AF2605" s="3"/>
      <c r="AG2605" s="3"/>
      <c r="AH2605" s="3"/>
      <c r="AI2605" s="3"/>
      <c r="AJ2605" s="3"/>
      <c r="AK2605" s="3"/>
      <c r="AL2605" s="3"/>
      <c r="AM2605" s="3"/>
      <c r="AN2605" s="3"/>
      <c r="AO2605" s="3"/>
      <c r="AP2605" s="3"/>
      <c r="AQ2605" s="3"/>
      <c r="AR2605" s="3"/>
      <c r="AS2605" s="3"/>
      <c r="AT2605" s="3"/>
      <c r="AU2605" s="3"/>
      <c r="AV2605" s="3"/>
      <c r="AW2605" s="3"/>
      <c r="AX2605" s="3"/>
      <c r="AY2605" s="3"/>
      <c r="AZ2605" s="3"/>
      <c r="BA2605" s="3"/>
      <c r="BB2605" s="3"/>
      <c r="BC2605" s="3"/>
      <c r="BD2605" s="3"/>
    </row>
    <row r="2606" spans="1:56" hidden="1">
      <c r="A2606" s="3"/>
      <c r="B2606" s="3"/>
      <c r="C2606" s="3"/>
      <c r="D2606" s="3"/>
      <c r="E2606" s="3"/>
      <c r="F2606" s="3"/>
      <c r="G2606" s="3"/>
      <c r="H2606" s="3"/>
      <c r="I2606" s="3"/>
      <c r="J2606" s="3"/>
      <c r="K2606" s="3"/>
      <c r="L2606" s="3"/>
      <c r="M2606" s="3"/>
      <c r="N2606" s="3"/>
      <c r="O2606" s="3"/>
      <c r="P2606" s="3"/>
      <c r="Q2606" s="3"/>
      <c r="R2606" s="3"/>
      <c r="S2606" s="3"/>
      <c r="T2606" s="3"/>
      <c r="U2606" s="3"/>
      <c r="V2606" s="3"/>
      <c r="W2606" s="3"/>
      <c r="X2606" s="3"/>
      <c r="Y2606" s="3"/>
      <c r="Z2606" s="3"/>
      <c r="AA2606" s="3"/>
      <c r="AB2606" s="3"/>
      <c r="AC2606" s="3"/>
      <c r="AD2606" s="3"/>
      <c r="AE2606" s="3"/>
      <c r="AF2606" s="3"/>
      <c r="AG2606" s="3"/>
      <c r="AH2606" s="3"/>
      <c r="AI2606" s="3"/>
      <c r="AJ2606" s="3"/>
      <c r="AK2606" s="3"/>
      <c r="AL2606" s="3"/>
      <c r="AM2606" s="3"/>
      <c r="AN2606" s="3"/>
      <c r="AO2606" s="3"/>
      <c r="AP2606" s="3"/>
      <c r="AQ2606" s="3"/>
      <c r="AR2606" s="3"/>
      <c r="AS2606" s="3"/>
      <c r="AT2606" s="3"/>
      <c r="AU2606" s="3"/>
      <c r="AV2606" s="3"/>
      <c r="AW2606" s="3"/>
      <c r="AX2606" s="3"/>
      <c r="AY2606" s="3"/>
      <c r="AZ2606" s="3"/>
      <c r="BA2606" s="3"/>
      <c r="BB2606" s="3"/>
      <c r="BC2606" s="3"/>
      <c r="BD2606" s="3"/>
    </row>
    <row r="2607" spans="1:56" hidden="1">
      <c r="A2607" s="3"/>
      <c r="B2607" s="3"/>
      <c r="C2607" s="3"/>
      <c r="D2607" s="3"/>
      <c r="E2607" s="3"/>
      <c r="F2607" s="3"/>
      <c r="G2607" s="3"/>
      <c r="H2607" s="3"/>
      <c r="I2607" s="3"/>
      <c r="J2607" s="3"/>
      <c r="K2607" s="3"/>
      <c r="L2607" s="3"/>
      <c r="M2607" s="3"/>
      <c r="N2607" s="3"/>
      <c r="O2607" s="3"/>
      <c r="P2607" s="3"/>
      <c r="Q2607" s="3"/>
      <c r="R2607" s="3"/>
      <c r="S2607" s="3"/>
      <c r="T2607" s="3"/>
      <c r="U2607" s="3"/>
      <c r="V2607" s="3"/>
      <c r="W2607" s="3"/>
      <c r="X2607" s="3"/>
      <c r="Y2607" s="3"/>
      <c r="Z2607" s="3"/>
      <c r="AA2607" s="3"/>
      <c r="AB2607" s="3"/>
      <c r="AC2607" s="3"/>
      <c r="AD2607" s="3"/>
      <c r="AE2607" s="3"/>
      <c r="AF2607" s="3"/>
      <c r="AG2607" s="3"/>
      <c r="AH2607" s="3"/>
      <c r="AI2607" s="3"/>
      <c r="AJ2607" s="3"/>
      <c r="AK2607" s="3"/>
      <c r="AL2607" s="3"/>
      <c r="AM2607" s="3"/>
      <c r="AN2607" s="3"/>
      <c r="AO2607" s="3"/>
      <c r="AP2607" s="3"/>
      <c r="AQ2607" s="3"/>
      <c r="AR2607" s="3"/>
      <c r="AS2607" s="3"/>
      <c r="AT2607" s="3"/>
      <c r="AU2607" s="3"/>
      <c r="AV2607" s="3"/>
      <c r="AW2607" s="3"/>
      <c r="AX2607" s="3"/>
      <c r="AY2607" s="3"/>
      <c r="AZ2607" s="3"/>
      <c r="BA2607" s="3"/>
      <c r="BB2607" s="3"/>
      <c r="BC2607" s="3"/>
      <c r="BD2607" s="3"/>
    </row>
    <row r="2608" spans="1:56" hidden="1">
      <c r="A2608" s="3"/>
      <c r="B2608" s="3"/>
      <c r="C2608" s="3"/>
      <c r="D2608" s="3"/>
      <c r="E2608" s="3"/>
      <c r="F2608" s="3"/>
      <c r="G2608" s="3"/>
      <c r="H2608" s="3"/>
      <c r="I2608" s="3"/>
      <c r="J2608" s="3"/>
      <c r="K2608" s="3"/>
      <c r="L2608" s="3"/>
      <c r="M2608" s="3"/>
      <c r="N2608" s="3"/>
      <c r="O2608" s="3"/>
      <c r="P2608" s="3"/>
      <c r="Q2608" s="3"/>
      <c r="R2608" s="3"/>
      <c r="S2608" s="3"/>
      <c r="T2608" s="3"/>
      <c r="U2608" s="3"/>
      <c r="V2608" s="3"/>
      <c r="W2608" s="3"/>
      <c r="X2608" s="3"/>
      <c r="Y2608" s="3"/>
      <c r="Z2608" s="3"/>
      <c r="AA2608" s="3"/>
      <c r="AB2608" s="3"/>
      <c r="AC2608" s="3"/>
      <c r="AD2608" s="3"/>
      <c r="AE2608" s="3"/>
      <c r="AF2608" s="3"/>
      <c r="AG2608" s="3"/>
      <c r="AH2608" s="3"/>
      <c r="AI2608" s="3"/>
      <c r="AJ2608" s="3"/>
      <c r="AK2608" s="3"/>
      <c r="AL2608" s="3"/>
      <c r="AM2608" s="3"/>
      <c r="AN2608" s="3"/>
      <c r="AO2608" s="3"/>
      <c r="AP2608" s="3"/>
      <c r="AQ2608" s="3"/>
      <c r="AR2608" s="3"/>
      <c r="AS2608" s="3"/>
      <c r="AT2608" s="3"/>
      <c r="AU2608" s="3"/>
      <c r="AV2608" s="3"/>
      <c r="AW2608" s="3"/>
      <c r="AX2608" s="3"/>
      <c r="AY2608" s="3"/>
      <c r="AZ2608" s="3"/>
      <c r="BA2608" s="3"/>
      <c r="BB2608" s="3"/>
      <c r="BC2608" s="3"/>
      <c r="BD2608" s="3"/>
    </row>
    <row r="2609" spans="1:56" hidden="1">
      <c r="A2609" s="3"/>
      <c r="B2609" s="3"/>
      <c r="C2609" s="3"/>
      <c r="D2609" s="3"/>
      <c r="E2609" s="3"/>
      <c r="F2609" s="3"/>
      <c r="G2609" s="3"/>
      <c r="H2609" s="3"/>
      <c r="I2609" s="3"/>
      <c r="J2609" s="3"/>
      <c r="K2609" s="3"/>
      <c r="L2609" s="3"/>
      <c r="M2609" s="3"/>
      <c r="N2609" s="3"/>
      <c r="O2609" s="3"/>
      <c r="P2609" s="3"/>
      <c r="Q2609" s="3"/>
      <c r="R2609" s="3"/>
      <c r="S2609" s="3"/>
      <c r="T2609" s="3"/>
      <c r="U2609" s="3"/>
      <c r="V2609" s="3"/>
      <c r="W2609" s="3"/>
      <c r="X2609" s="3"/>
      <c r="Y2609" s="3"/>
      <c r="Z2609" s="3"/>
      <c r="AA2609" s="3"/>
      <c r="AB2609" s="3"/>
      <c r="AC2609" s="3"/>
      <c r="AD2609" s="3"/>
      <c r="AE2609" s="3"/>
      <c r="AF2609" s="3"/>
      <c r="AG2609" s="3"/>
      <c r="AH2609" s="3"/>
      <c r="AI2609" s="3"/>
      <c r="AJ2609" s="3"/>
      <c r="AK2609" s="3"/>
      <c r="AL2609" s="3"/>
      <c r="AM2609" s="3"/>
      <c r="AN2609" s="3"/>
      <c r="AO2609" s="3"/>
      <c r="AP2609" s="3"/>
      <c r="AQ2609" s="3"/>
      <c r="AR2609" s="3"/>
      <c r="AS2609" s="3"/>
      <c r="AT2609" s="3"/>
      <c r="AU2609" s="3"/>
      <c r="AV2609" s="3"/>
      <c r="AW2609" s="3"/>
      <c r="AX2609" s="3"/>
      <c r="AY2609" s="3"/>
      <c r="AZ2609" s="3"/>
      <c r="BA2609" s="3"/>
      <c r="BB2609" s="3"/>
      <c r="BC2609" s="3"/>
      <c r="BD2609" s="3"/>
    </row>
    <row r="2610" spans="1:56" hidden="1">
      <c r="A2610" s="3"/>
      <c r="B2610" s="3"/>
      <c r="C2610" s="3"/>
      <c r="D2610" s="3"/>
      <c r="E2610" s="3"/>
      <c r="F2610" s="3"/>
      <c r="G2610" s="3"/>
      <c r="H2610" s="3"/>
      <c r="I2610" s="3"/>
      <c r="J2610" s="3"/>
      <c r="K2610" s="3"/>
      <c r="L2610" s="3"/>
      <c r="M2610" s="3"/>
      <c r="N2610" s="3"/>
      <c r="O2610" s="3"/>
      <c r="P2610" s="3"/>
      <c r="Q2610" s="3"/>
      <c r="R2610" s="3"/>
      <c r="S2610" s="3"/>
      <c r="T2610" s="3"/>
      <c r="U2610" s="3"/>
      <c r="V2610" s="3"/>
      <c r="W2610" s="3"/>
      <c r="X2610" s="3"/>
      <c r="Y2610" s="3"/>
      <c r="Z2610" s="3"/>
      <c r="AA2610" s="3"/>
      <c r="AB2610" s="3"/>
      <c r="AC2610" s="3"/>
      <c r="AD2610" s="3"/>
      <c r="AE2610" s="3"/>
      <c r="AF2610" s="3"/>
      <c r="AG2610" s="3"/>
      <c r="AH2610" s="3"/>
      <c r="AI2610" s="3"/>
      <c r="AJ2610" s="3"/>
      <c r="AK2610" s="3"/>
      <c r="AL2610" s="3"/>
      <c r="AM2610" s="3"/>
      <c r="AN2610" s="3"/>
      <c r="AO2610" s="3"/>
      <c r="AP2610" s="3"/>
      <c r="AQ2610" s="3"/>
      <c r="AR2610" s="3"/>
      <c r="AS2610" s="3"/>
      <c r="AT2610" s="3"/>
      <c r="AU2610" s="3"/>
      <c r="AV2610" s="3"/>
      <c r="AW2610" s="3"/>
      <c r="AX2610" s="3"/>
      <c r="AY2610" s="3"/>
      <c r="AZ2610" s="3"/>
      <c r="BA2610" s="3"/>
      <c r="BB2610" s="3"/>
      <c r="BC2610" s="3"/>
      <c r="BD2610" s="3"/>
    </row>
    <row r="2611" spans="1:56" hidden="1">
      <c r="A2611" s="3"/>
      <c r="B2611" s="3"/>
      <c r="C2611" s="3"/>
      <c r="D2611" s="3"/>
      <c r="E2611" s="3"/>
      <c r="F2611" s="3"/>
      <c r="G2611" s="3"/>
      <c r="H2611" s="3"/>
      <c r="I2611" s="3"/>
      <c r="J2611" s="3"/>
      <c r="K2611" s="3"/>
      <c r="L2611" s="3"/>
      <c r="M2611" s="3"/>
      <c r="N2611" s="3"/>
      <c r="O2611" s="3"/>
      <c r="P2611" s="3"/>
      <c r="Q2611" s="3"/>
      <c r="R2611" s="3"/>
      <c r="S2611" s="3"/>
      <c r="T2611" s="3"/>
      <c r="U2611" s="3"/>
      <c r="V2611" s="3"/>
      <c r="W2611" s="3"/>
      <c r="X2611" s="3"/>
      <c r="Y2611" s="3"/>
      <c r="Z2611" s="3"/>
      <c r="AA2611" s="3"/>
      <c r="AB2611" s="3"/>
      <c r="AC2611" s="3"/>
      <c r="AD2611" s="3"/>
      <c r="AE2611" s="3"/>
      <c r="AF2611" s="3"/>
      <c r="AG2611" s="3"/>
      <c r="AH2611" s="3"/>
      <c r="AI2611" s="3"/>
      <c r="AJ2611" s="3"/>
      <c r="AK2611" s="3"/>
      <c r="AL2611" s="3"/>
      <c r="AM2611" s="3"/>
      <c r="AN2611" s="3"/>
      <c r="AO2611" s="3"/>
      <c r="AP2611" s="3"/>
      <c r="AQ2611" s="3"/>
      <c r="AR2611" s="3"/>
      <c r="AS2611" s="3"/>
      <c r="AT2611" s="3"/>
      <c r="AU2611" s="3"/>
      <c r="AV2611" s="3"/>
      <c r="AW2611" s="3"/>
      <c r="AX2611" s="3"/>
      <c r="AY2611" s="3"/>
      <c r="AZ2611" s="3"/>
      <c r="BA2611" s="3"/>
      <c r="BB2611" s="3"/>
      <c r="BC2611" s="3"/>
      <c r="BD2611" s="3"/>
    </row>
    <row r="2612" spans="1:56" hidden="1">
      <c r="A2612" s="3"/>
      <c r="B2612" s="3"/>
      <c r="C2612" s="3"/>
      <c r="D2612" s="3"/>
      <c r="E2612" s="3"/>
      <c r="F2612" s="3"/>
      <c r="G2612" s="3"/>
      <c r="H2612" s="3"/>
      <c r="I2612" s="3"/>
      <c r="J2612" s="3"/>
      <c r="K2612" s="3"/>
      <c r="L2612" s="3"/>
      <c r="M2612" s="3"/>
      <c r="N2612" s="3"/>
      <c r="O2612" s="3"/>
      <c r="P2612" s="3"/>
      <c r="Q2612" s="3"/>
      <c r="R2612" s="3"/>
      <c r="S2612" s="3"/>
      <c r="T2612" s="3"/>
      <c r="U2612" s="3"/>
      <c r="V2612" s="3"/>
      <c r="W2612" s="3"/>
      <c r="X2612" s="3"/>
      <c r="Y2612" s="3"/>
      <c r="Z2612" s="3"/>
      <c r="AA2612" s="3"/>
      <c r="AB2612" s="3"/>
      <c r="AC2612" s="3"/>
      <c r="AD2612" s="3"/>
      <c r="AE2612" s="3"/>
      <c r="AF2612" s="3"/>
      <c r="AG2612" s="3"/>
      <c r="AH2612" s="3"/>
      <c r="AI2612" s="3"/>
      <c r="AJ2612" s="3"/>
      <c r="AK2612" s="3"/>
      <c r="AL2612" s="3"/>
      <c r="AM2612" s="3"/>
      <c r="AN2612" s="3"/>
      <c r="AO2612" s="3"/>
      <c r="AP2612" s="3"/>
      <c r="AQ2612" s="3"/>
      <c r="AR2612" s="3"/>
      <c r="AS2612" s="3"/>
      <c r="AT2612" s="3"/>
      <c r="AU2612" s="3"/>
      <c r="AV2612" s="3"/>
      <c r="AW2612" s="3"/>
      <c r="AX2612" s="3"/>
      <c r="AY2612" s="3"/>
      <c r="AZ2612" s="3"/>
      <c r="BA2612" s="3"/>
      <c r="BB2612" s="3"/>
      <c r="BC2612" s="3"/>
      <c r="BD2612" s="3"/>
    </row>
    <row r="2613" spans="1:56" hidden="1">
      <c r="A2613" s="3"/>
      <c r="B2613" s="3"/>
      <c r="C2613" s="3"/>
      <c r="D2613" s="3"/>
      <c r="E2613" s="3"/>
      <c r="F2613" s="3"/>
      <c r="G2613" s="3"/>
      <c r="H2613" s="3"/>
      <c r="I2613" s="3"/>
      <c r="J2613" s="3"/>
      <c r="K2613" s="3"/>
      <c r="L2613" s="3"/>
      <c r="M2613" s="3"/>
      <c r="N2613" s="3"/>
      <c r="O2613" s="3"/>
      <c r="P2613" s="3"/>
      <c r="Q2613" s="3"/>
      <c r="R2613" s="3"/>
      <c r="S2613" s="3"/>
      <c r="T2613" s="3"/>
      <c r="U2613" s="3"/>
      <c r="V2613" s="3"/>
      <c r="W2613" s="3"/>
      <c r="X2613" s="3"/>
      <c r="Y2613" s="3"/>
      <c r="Z2613" s="3"/>
      <c r="AA2613" s="3"/>
      <c r="AB2613" s="3"/>
      <c r="AC2613" s="3"/>
      <c r="AD2613" s="3"/>
      <c r="AE2613" s="3"/>
      <c r="AF2613" s="3"/>
      <c r="AG2613" s="3"/>
      <c r="AH2613" s="3"/>
      <c r="AI2613" s="3"/>
      <c r="AJ2613" s="3"/>
      <c r="AK2613" s="3"/>
      <c r="AL2613" s="3"/>
      <c r="AM2613" s="3"/>
      <c r="AN2613" s="3"/>
      <c r="AO2613" s="3"/>
      <c r="AP2613" s="3"/>
      <c r="AQ2613" s="3"/>
      <c r="AR2613" s="3"/>
      <c r="AS2613" s="3"/>
      <c r="AT2613" s="3"/>
      <c r="AU2613" s="3"/>
      <c r="AV2613" s="3"/>
      <c r="AW2613" s="3"/>
      <c r="AX2613" s="3"/>
      <c r="AY2613" s="3"/>
      <c r="AZ2613" s="3"/>
      <c r="BA2613" s="3"/>
      <c r="BB2613" s="3"/>
      <c r="BC2613" s="3"/>
      <c r="BD2613" s="3"/>
    </row>
    <row r="2614" spans="1:56" hidden="1">
      <c r="A2614" s="3"/>
      <c r="B2614" s="3"/>
      <c r="C2614" s="3"/>
      <c r="D2614" s="3"/>
      <c r="E2614" s="3"/>
      <c r="F2614" s="3"/>
      <c r="G2614" s="3"/>
      <c r="H2614" s="3"/>
      <c r="I2614" s="3"/>
      <c r="J2614" s="3"/>
      <c r="K2614" s="3"/>
      <c r="L2614" s="3"/>
      <c r="M2614" s="3"/>
      <c r="N2614" s="3"/>
      <c r="O2614" s="3"/>
      <c r="P2614" s="3"/>
      <c r="Q2614" s="3"/>
      <c r="R2614" s="3"/>
      <c r="S2614" s="3"/>
      <c r="T2614" s="3"/>
      <c r="U2614" s="3"/>
      <c r="V2614" s="3"/>
      <c r="W2614" s="3"/>
      <c r="X2614" s="3"/>
      <c r="Y2614" s="3"/>
      <c r="Z2614" s="3"/>
      <c r="AA2614" s="3"/>
      <c r="AB2614" s="3"/>
      <c r="AC2614" s="3"/>
      <c r="AD2614" s="3"/>
      <c r="AE2614" s="3"/>
      <c r="AF2614" s="3"/>
      <c r="AG2614" s="3"/>
      <c r="AH2614" s="3"/>
      <c r="AI2614" s="3"/>
      <c r="AJ2614" s="3"/>
      <c r="AK2614" s="3"/>
      <c r="AL2614" s="3"/>
      <c r="AM2614" s="3"/>
      <c r="AN2614" s="3"/>
      <c r="AO2614" s="3"/>
      <c r="AP2614" s="3"/>
      <c r="AQ2614" s="3"/>
      <c r="AR2614" s="3"/>
      <c r="AS2614" s="3"/>
      <c r="AT2614" s="3"/>
      <c r="AU2614" s="3"/>
      <c r="AV2614" s="3"/>
      <c r="AW2614" s="3"/>
      <c r="AX2614" s="3"/>
      <c r="AY2614" s="3"/>
      <c r="AZ2614" s="3"/>
      <c r="BA2614" s="3"/>
      <c r="BB2614" s="3"/>
      <c r="BC2614" s="3"/>
      <c r="BD2614" s="3"/>
    </row>
    <row r="2615" spans="1:56" hidden="1">
      <c r="A2615" s="3"/>
      <c r="B2615" s="3"/>
      <c r="C2615" s="3"/>
      <c r="D2615" s="3"/>
      <c r="E2615" s="3"/>
      <c r="F2615" s="3"/>
      <c r="G2615" s="3"/>
      <c r="H2615" s="3"/>
      <c r="I2615" s="3"/>
      <c r="J2615" s="3"/>
      <c r="K2615" s="3"/>
      <c r="L2615" s="3"/>
      <c r="M2615" s="3"/>
      <c r="N2615" s="3"/>
      <c r="O2615" s="3"/>
      <c r="P2615" s="3"/>
      <c r="Q2615" s="3"/>
      <c r="R2615" s="3"/>
      <c r="S2615" s="3"/>
      <c r="T2615" s="3"/>
      <c r="U2615" s="3"/>
      <c r="V2615" s="3"/>
      <c r="W2615" s="3"/>
      <c r="X2615" s="3"/>
      <c r="Y2615" s="3"/>
      <c r="Z2615" s="3"/>
      <c r="AA2615" s="3"/>
      <c r="AB2615" s="3"/>
      <c r="AC2615" s="3"/>
      <c r="AD2615" s="3"/>
      <c r="AE2615" s="3"/>
      <c r="AF2615" s="3"/>
      <c r="AG2615" s="3"/>
      <c r="AH2615" s="3"/>
      <c r="AI2615" s="3"/>
      <c r="AJ2615" s="3"/>
      <c r="AK2615" s="3"/>
      <c r="AL2615" s="3"/>
      <c r="AM2615" s="3"/>
      <c r="AN2615" s="3"/>
      <c r="AO2615" s="3"/>
      <c r="AP2615" s="3"/>
      <c r="AQ2615" s="3"/>
      <c r="AR2615" s="3"/>
      <c r="AS2615" s="3"/>
      <c r="AT2615" s="3"/>
      <c r="AU2615" s="3"/>
      <c r="AV2615" s="3"/>
      <c r="AW2615" s="3"/>
      <c r="AX2615" s="3"/>
      <c r="AY2615" s="3"/>
      <c r="AZ2615" s="3"/>
      <c r="BA2615" s="3"/>
      <c r="BB2615" s="3"/>
      <c r="BC2615" s="3"/>
      <c r="BD2615" s="3"/>
    </row>
    <row r="2616" spans="1:56" hidden="1">
      <c r="A2616" s="3"/>
      <c r="B2616" s="3"/>
      <c r="C2616" s="3"/>
      <c r="D2616" s="3"/>
      <c r="E2616" s="3"/>
      <c r="F2616" s="3"/>
      <c r="G2616" s="3"/>
      <c r="H2616" s="3"/>
      <c r="I2616" s="3"/>
      <c r="J2616" s="3"/>
      <c r="K2616" s="3"/>
      <c r="L2616" s="3"/>
      <c r="M2616" s="3"/>
      <c r="N2616" s="3"/>
      <c r="O2616" s="3"/>
      <c r="P2616" s="3"/>
      <c r="Q2616" s="3"/>
      <c r="R2616" s="3"/>
      <c r="S2616" s="3"/>
      <c r="T2616" s="3"/>
      <c r="U2616" s="3"/>
      <c r="V2616" s="3"/>
      <c r="W2616" s="3"/>
      <c r="X2616" s="3"/>
      <c r="Y2616" s="3"/>
      <c r="Z2616" s="3"/>
      <c r="AA2616" s="3"/>
      <c r="AB2616" s="3"/>
      <c r="AC2616" s="3"/>
      <c r="AD2616" s="3"/>
      <c r="AE2616" s="3"/>
      <c r="AF2616" s="3"/>
      <c r="AG2616" s="3"/>
      <c r="AH2616" s="3"/>
      <c r="AI2616" s="3"/>
      <c r="AJ2616" s="3"/>
      <c r="AK2616" s="3"/>
      <c r="AL2616" s="3"/>
      <c r="AM2616" s="3"/>
      <c r="AN2616" s="3"/>
      <c r="AO2616" s="3"/>
      <c r="AP2616" s="3"/>
      <c r="AQ2616" s="3"/>
      <c r="AR2616" s="3"/>
      <c r="AS2616" s="3"/>
      <c r="AT2616" s="3"/>
      <c r="AU2616" s="3"/>
      <c r="AV2616" s="3"/>
      <c r="AW2616" s="3"/>
      <c r="AX2616" s="3"/>
      <c r="AY2616" s="3"/>
      <c r="AZ2616" s="3"/>
      <c r="BA2616" s="3"/>
      <c r="BB2616" s="3"/>
      <c r="BC2616" s="3"/>
      <c r="BD2616" s="3"/>
    </row>
    <row r="2617" spans="1:56" hidden="1">
      <c r="A2617" s="3"/>
      <c r="B2617" s="3"/>
      <c r="C2617" s="3"/>
      <c r="D2617" s="3"/>
      <c r="E2617" s="3"/>
      <c r="F2617" s="3"/>
      <c r="G2617" s="3"/>
      <c r="H2617" s="3"/>
      <c r="I2617" s="3"/>
      <c r="J2617" s="3"/>
      <c r="K2617" s="3"/>
      <c r="L2617" s="3"/>
      <c r="M2617" s="3"/>
      <c r="N2617" s="3"/>
      <c r="O2617" s="3"/>
      <c r="P2617" s="3"/>
      <c r="Q2617" s="3"/>
      <c r="R2617" s="3"/>
      <c r="S2617" s="3"/>
      <c r="T2617" s="3"/>
      <c r="U2617" s="3"/>
      <c r="V2617" s="3"/>
      <c r="W2617" s="3"/>
      <c r="X2617" s="3"/>
      <c r="Y2617" s="3"/>
      <c r="Z2617" s="3"/>
      <c r="AA2617" s="3"/>
      <c r="AB2617" s="3"/>
      <c r="AC2617" s="3"/>
      <c r="AD2617" s="3"/>
      <c r="AE2617" s="3"/>
      <c r="AF2617" s="3"/>
      <c r="AG2617" s="3"/>
      <c r="AH2617" s="3"/>
      <c r="AI2617" s="3"/>
      <c r="AJ2617" s="3"/>
      <c r="AK2617" s="3"/>
      <c r="AL2617" s="3"/>
      <c r="AM2617" s="3"/>
      <c r="AN2617" s="3"/>
      <c r="AO2617" s="3"/>
      <c r="AP2617" s="3"/>
      <c r="AQ2617" s="3"/>
      <c r="AR2617" s="3"/>
      <c r="AS2617" s="3"/>
      <c r="AT2617" s="3"/>
      <c r="AU2617" s="3"/>
      <c r="AV2617" s="3"/>
      <c r="AW2617" s="3"/>
      <c r="AX2617" s="3"/>
      <c r="AY2617" s="3"/>
      <c r="AZ2617" s="3"/>
      <c r="BA2617" s="3"/>
      <c r="BB2617" s="3"/>
      <c r="BC2617" s="3"/>
      <c r="BD2617" s="3"/>
    </row>
    <row r="2618" spans="1:56" hidden="1">
      <c r="A2618" s="3"/>
      <c r="B2618" s="3"/>
      <c r="C2618" s="3"/>
      <c r="D2618" s="3"/>
      <c r="E2618" s="3"/>
      <c r="F2618" s="3"/>
      <c r="G2618" s="3"/>
      <c r="H2618" s="3"/>
      <c r="I2618" s="3"/>
      <c r="J2618" s="3"/>
      <c r="K2618" s="3"/>
      <c r="L2618" s="3"/>
      <c r="M2618" s="3"/>
      <c r="N2618" s="3"/>
      <c r="O2618" s="3"/>
      <c r="P2618" s="3"/>
      <c r="Q2618" s="3"/>
      <c r="R2618" s="3"/>
      <c r="S2618" s="3"/>
      <c r="T2618" s="3"/>
      <c r="U2618" s="3"/>
      <c r="V2618" s="3"/>
      <c r="W2618" s="3"/>
      <c r="X2618" s="3"/>
      <c r="Y2618" s="3"/>
      <c r="Z2618" s="3"/>
      <c r="AA2618" s="3"/>
      <c r="AB2618" s="3"/>
      <c r="AC2618" s="3"/>
      <c r="AD2618" s="3"/>
      <c r="AE2618" s="3"/>
      <c r="AF2618" s="3"/>
      <c r="AG2618" s="3"/>
      <c r="AH2618" s="3"/>
      <c r="AI2618" s="3"/>
      <c r="AJ2618" s="3"/>
      <c r="AK2618" s="3"/>
      <c r="AL2618" s="3"/>
      <c r="AM2618" s="3"/>
      <c r="AN2618" s="3"/>
      <c r="AO2618" s="3"/>
      <c r="AP2618" s="3"/>
      <c r="AQ2618" s="3"/>
      <c r="AR2618" s="3"/>
      <c r="AS2618" s="3"/>
      <c r="AT2618" s="3"/>
      <c r="AU2618" s="3"/>
      <c r="AV2618" s="3"/>
      <c r="AW2618" s="3"/>
      <c r="AX2618" s="3"/>
      <c r="AY2618" s="3"/>
      <c r="AZ2618" s="3"/>
      <c r="BA2618" s="3"/>
      <c r="BB2618" s="3"/>
      <c r="BC2618" s="3"/>
      <c r="BD2618" s="3"/>
    </row>
    <row r="2619" spans="1:56" hidden="1">
      <c r="A2619" s="3"/>
      <c r="B2619" s="3"/>
      <c r="C2619" s="3"/>
      <c r="D2619" s="3"/>
      <c r="E2619" s="3"/>
      <c r="F2619" s="3"/>
      <c r="G2619" s="3"/>
      <c r="H2619" s="3"/>
      <c r="I2619" s="3"/>
      <c r="J2619" s="3"/>
      <c r="K2619" s="3"/>
      <c r="L2619" s="3"/>
      <c r="M2619" s="3"/>
      <c r="N2619" s="3"/>
      <c r="O2619" s="3"/>
      <c r="P2619" s="3"/>
      <c r="Q2619" s="3"/>
      <c r="R2619" s="3"/>
      <c r="S2619" s="3"/>
      <c r="T2619" s="3"/>
      <c r="U2619" s="3"/>
      <c r="V2619" s="3"/>
      <c r="W2619" s="3"/>
      <c r="X2619" s="3"/>
      <c r="Y2619" s="3"/>
      <c r="Z2619" s="3"/>
      <c r="AA2619" s="3"/>
      <c r="AB2619" s="3"/>
      <c r="AC2619" s="3"/>
      <c r="AD2619" s="3"/>
      <c r="AE2619" s="3"/>
      <c r="AF2619" s="3"/>
      <c r="AG2619" s="3"/>
      <c r="AH2619" s="3"/>
      <c r="AI2619" s="3"/>
      <c r="AJ2619" s="3"/>
      <c r="AK2619" s="3"/>
      <c r="AL2619" s="3"/>
      <c r="AM2619" s="3"/>
      <c r="AN2619" s="3"/>
      <c r="AO2619" s="3"/>
      <c r="AP2619" s="3"/>
      <c r="AQ2619" s="3"/>
      <c r="AR2619" s="3"/>
      <c r="AS2619" s="3"/>
      <c r="AT2619" s="3"/>
      <c r="AU2619" s="3"/>
      <c r="AV2619" s="3"/>
      <c r="AW2619" s="3"/>
      <c r="AX2619" s="3"/>
      <c r="AY2619" s="3"/>
      <c r="AZ2619" s="3"/>
      <c r="BA2619" s="3"/>
      <c r="BB2619" s="3"/>
      <c r="BC2619" s="3"/>
      <c r="BD2619" s="3"/>
    </row>
    <row r="2620" spans="1:56" hidden="1">
      <c r="A2620" s="3"/>
      <c r="B2620" s="3"/>
      <c r="C2620" s="3"/>
      <c r="D2620" s="3"/>
      <c r="E2620" s="3"/>
      <c r="F2620" s="3"/>
      <c r="G2620" s="3"/>
      <c r="H2620" s="3"/>
      <c r="I2620" s="3"/>
      <c r="J2620" s="3"/>
      <c r="K2620" s="3"/>
      <c r="L2620" s="3"/>
      <c r="M2620" s="3"/>
      <c r="N2620" s="3"/>
      <c r="O2620" s="3"/>
      <c r="P2620" s="3"/>
      <c r="Q2620" s="3"/>
      <c r="R2620" s="3"/>
      <c r="S2620" s="3"/>
      <c r="T2620" s="3"/>
      <c r="U2620" s="3"/>
      <c r="V2620" s="3"/>
      <c r="W2620" s="3"/>
      <c r="X2620" s="3"/>
      <c r="Y2620" s="3"/>
      <c r="Z2620" s="3"/>
      <c r="AA2620" s="3"/>
      <c r="AB2620" s="3"/>
      <c r="AC2620" s="3"/>
      <c r="AD2620" s="3"/>
      <c r="AE2620" s="3"/>
      <c r="AF2620" s="3"/>
      <c r="AG2620" s="3"/>
      <c r="AH2620" s="3"/>
      <c r="AI2620" s="3"/>
      <c r="AJ2620" s="3"/>
      <c r="AK2620" s="3"/>
      <c r="AL2620" s="3"/>
      <c r="AM2620" s="3"/>
      <c r="AN2620" s="3"/>
      <c r="AO2620" s="3"/>
      <c r="AP2620" s="3"/>
      <c r="AQ2620" s="3"/>
      <c r="AR2620" s="3"/>
      <c r="AS2620" s="3"/>
      <c r="AT2620" s="3"/>
      <c r="AU2620" s="3"/>
      <c r="AV2620" s="3"/>
      <c r="AW2620" s="3"/>
      <c r="AX2620" s="3"/>
      <c r="AY2620" s="3"/>
      <c r="AZ2620" s="3"/>
      <c r="BA2620" s="3"/>
      <c r="BB2620" s="3"/>
      <c r="BC2620" s="3"/>
      <c r="BD2620" s="3"/>
    </row>
    <row r="2621" spans="1:56" hidden="1">
      <c r="A2621" s="3"/>
      <c r="B2621" s="3"/>
      <c r="C2621" s="3"/>
      <c r="D2621" s="3"/>
      <c r="E2621" s="3"/>
      <c r="F2621" s="3"/>
      <c r="G2621" s="3"/>
      <c r="H2621" s="3"/>
      <c r="I2621" s="3"/>
      <c r="J2621" s="3"/>
      <c r="K2621" s="3"/>
      <c r="L2621" s="3"/>
      <c r="M2621" s="3"/>
      <c r="N2621" s="3"/>
      <c r="O2621" s="3"/>
      <c r="P2621" s="3"/>
      <c r="Q2621" s="3"/>
      <c r="R2621" s="3"/>
      <c r="S2621" s="3"/>
      <c r="T2621" s="3"/>
      <c r="U2621" s="3"/>
      <c r="V2621" s="3"/>
      <c r="W2621" s="3"/>
      <c r="X2621" s="3"/>
      <c r="Y2621" s="3"/>
      <c r="Z2621" s="3"/>
      <c r="AA2621" s="3"/>
      <c r="AB2621" s="3"/>
      <c r="AC2621" s="3"/>
      <c r="AD2621" s="3"/>
      <c r="AE2621" s="3"/>
      <c r="AF2621" s="3"/>
      <c r="AG2621" s="3"/>
      <c r="AH2621" s="3"/>
      <c r="AI2621" s="3"/>
      <c r="AJ2621" s="3"/>
      <c r="AK2621" s="3"/>
      <c r="AL2621" s="3"/>
      <c r="AM2621" s="3"/>
      <c r="AN2621" s="3"/>
      <c r="AO2621" s="3"/>
      <c r="AP2621" s="3"/>
      <c r="AQ2621" s="3"/>
      <c r="AR2621" s="3"/>
      <c r="AS2621" s="3"/>
      <c r="AT2621" s="3"/>
      <c r="AU2621" s="3"/>
      <c r="AV2621" s="3"/>
      <c r="AW2621" s="3"/>
      <c r="AX2621" s="3"/>
      <c r="AY2621" s="3"/>
      <c r="AZ2621" s="3"/>
      <c r="BA2621" s="3"/>
      <c r="BB2621" s="3"/>
      <c r="BC2621" s="3"/>
      <c r="BD2621" s="3"/>
    </row>
    <row r="2622" spans="1:56" hidden="1">
      <c r="A2622" s="3"/>
      <c r="B2622" s="3"/>
      <c r="C2622" s="3"/>
      <c r="D2622" s="3"/>
      <c r="E2622" s="3"/>
      <c r="F2622" s="3"/>
      <c r="G2622" s="3"/>
      <c r="H2622" s="3"/>
      <c r="I2622" s="3"/>
      <c r="J2622" s="3"/>
      <c r="K2622" s="3"/>
      <c r="L2622" s="3"/>
      <c r="M2622" s="3"/>
      <c r="N2622" s="3"/>
      <c r="O2622" s="3"/>
      <c r="P2622" s="3"/>
      <c r="Q2622" s="3"/>
      <c r="R2622" s="3"/>
      <c r="S2622" s="3"/>
      <c r="T2622" s="3"/>
      <c r="U2622" s="3"/>
      <c r="V2622" s="3"/>
      <c r="W2622" s="3"/>
      <c r="X2622" s="3"/>
      <c r="Y2622" s="3"/>
      <c r="Z2622" s="3"/>
      <c r="AA2622" s="3"/>
      <c r="AB2622" s="3"/>
      <c r="AC2622" s="3"/>
      <c r="AD2622" s="3"/>
      <c r="AE2622" s="3"/>
      <c r="AF2622" s="3"/>
      <c r="AG2622" s="3"/>
      <c r="AH2622" s="3"/>
      <c r="AI2622" s="3"/>
      <c r="AJ2622" s="3"/>
      <c r="AK2622" s="3"/>
      <c r="AL2622" s="3"/>
      <c r="AM2622" s="3"/>
      <c r="AN2622" s="3"/>
      <c r="AO2622" s="3"/>
      <c r="AP2622" s="3"/>
      <c r="AQ2622" s="3"/>
      <c r="AR2622" s="3"/>
      <c r="AS2622" s="3"/>
      <c r="AT2622" s="3"/>
      <c r="AU2622" s="3"/>
      <c r="AV2622" s="3"/>
      <c r="AW2622" s="3"/>
      <c r="AX2622" s="3"/>
      <c r="AY2622" s="3"/>
      <c r="AZ2622" s="3"/>
      <c r="BA2622" s="3"/>
      <c r="BB2622" s="3"/>
      <c r="BC2622" s="3"/>
      <c r="BD2622" s="3"/>
    </row>
    <row r="2623" spans="1:56" hidden="1">
      <c r="A2623" s="3"/>
      <c r="B2623" s="3"/>
      <c r="C2623" s="3"/>
      <c r="D2623" s="3"/>
      <c r="E2623" s="3"/>
      <c r="F2623" s="3"/>
      <c r="G2623" s="3"/>
      <c r="H2623" s="3"/>
      <c r="I2623" s="3"/>
      <c r="J2623" s="3"/>
      <c r="K2623" s="3"/>
      <c r="L2623" s="3"/>
      <c r="M2623" s="3"/>
      <c r="N2623" s="3"/>
      <c r="O2623" s="3"/>
      <c r="P2623" s="3"/>
      <c r="Q2623" s="3"/>
      <c r="R2623" s="3"/>
      <c r="S2623" s="3"/>
      <c r="T2623" s="3"/>
      <c r="U2623" s="3"/>
      <c r="V2623" s="3"/>
      <c r="W2623" s="3"/>
      <c r="X2623" s="3"/>
      <c r="Y2623" s="3"/>
      <c r="Z2623" s="3"/>
      <c r="AA2623" s="3"/>
      <c r="AB2623" s="3"/>
      <c r="AC2623" s="3"/>
      <c r="AD2623" s="3"/>
      <c r="AE2623" s="3"/>
      <c r="AF2623" s="3"/>
      <c r="AG2623" s="3"/>
      <c r="AH2623" s="3"/>
      <c r="AI2623" s="3"/>
      <c r="AJ2623" s="3"/>
      <c r="AK2623" s="3"/>
      <c r="AL2623" s="3"/>
      <c r="AM2623" s="3"/>
      <c r="AN2623" s="3"/>
      <c r="AO2623" s="3"/>
      <c r="AP2623" s="3"/>
      <c r="AQ2623" s="3"/>
      <c r="AR2623" s="3"/>
      <c r="AS2623" s="3"/>
      <c r="AT2623" s="3"/>
      <c r="AU2623" s="3"/>
      <c r="AV2623" s="3"/>
      <c r="AW2623" s="3"/>
      <c r="AX2623" s="3"/>
      <c r="AY2623" s="3"/>
      <c r="AZ2623" s="3"/>
      <c r="BA2623" s="3"/>
      <c r="BB2623" s="3"/>
      <c r="BC2623" s="3"/>
      <c r="BD2623" s="3"/>
    </row>
    <row r="2624" spans="1:56" hidden="1">
      <c r="A2624" s="3"/>
      <c r="B2624" s="3"/>
      <c r="C2624" s="3"/>
      <c r="D2624" s="3"/>
      <c r="E2624" s="3"/>
      <c r="F2624" s="3"/>
      <c r="G2624" s="3"/>
      <c r="H2624" s="3"/>
      <c r="I2624" s="3"/>
      <c r="J2624" s="3"/>
      <c r="K2624" s="3"/>
      <c r="L2624" s="3"/>
      <c r="M2624" s="3"/>
      <c r="N2624" s="3"/>
      <c r="O2624" s="3"/>
      <c r="P2624" s="3"/>
      <c r="Q2624" s="3"/>
      <c r="R2624" s="3"/>
      <c r="S2624" s="3"/>
      <c r="T2624" s="3"/>
      <c r="U2624" s="3"/>
      <c r="V2624" s="3"/>
      <c r="W2624" s="3"/>
      <c r="X2624" s="3"/>
      <c r="Y2624" s="3"/>
      <c r="Z2624" s="3"/>
      <c r="AA2624" s="3"/>
      <c r="AB2624" s="3"/>
      <c r="AC2624" s="3"/>
      <c r="AD2624" s="3"/>
      <c r="AE2624" s="3"/>
      <c r="AF2624" s="3"/>
      <c r="AG2624" s="3"/>
      <c r="AH2624" s="3"/>
      <c r="AI2624" s="3"/>
      <c r="AJ2624" s="3"/>
      <c r="AK2624" s="3"/>
      <c r="AL2624" s="3"/>
      <c r="AM2624" s="3"/>
      <c r="AN2624" s="3"/>
      <c r="AO2624" s="3"/>
      <c r="AP2624" s="3"/>
      <c r="AQ2624" s="3"/>
      <c r="AR2624" s="3"/>
      <c r="AS2624" s="3"/>
      <c r="AT2624" s="3"/>
      <c r="AU2624" s="3"/>
      <c r="AV2624" s="3"/>
      <c r="AW2624" s="3"/>
      <c r="AX2624" s="3"/>
      <c r="AY2624" s="3"/>
      <c r="AZ2624" s="3"/>
      <c r="BA2624" s="3"/>
      <c r="BB2624" s="3"/>
      <c r="BC2624" s="3"/>
      <c r="BD2624" s="3"/>
    </row>
    <row r="2625" spans="1:56" hidden="1">
      <c r="A2625" s="3"/>
      <c r="B2625" s="3"/>
      <c r="C2625" s="3"/>
      <c r="D2625" s="3"/>
      <c r="E2625" s="3"/>
      <c r="F2625" s="3"/>
      <c r="G2625" s="3"/>
      <c r="H2625" s="3"/>
      <c r="I2625" s="3"/>
      <c r="J2625" s="3"/>
      <c r="K2625" s="3"/>
      <c r="L2625" s="3"/>
      <c r="M2625" s="3"/>
      <c r="N2625" s="3"/>
      <c r="O2625" s="3"/>
      <c r="P2625" s="3"/>
      <c r="Q2625" s="3"/>
      <c r="R2625" s="3"/>
      <c r="S2625" s="3"/>
      <c r="T2625" s="3"/>
      <c r="U2625" s="3"/>
      <c r="V2625" s="3"/>
      <c r="W2625" s="3"/>
      <c r="X2625" s="3"/>
      <c r="Y2625" s="3"/>
      <c r="Z2625" s="3"/>
      <c r="AA2625" s="3"/>
      <c r="AB2625" s="3"/>
      <c r="AC2625" s="3"/>
      <c r="AD2625" s="3"/>
      <c r="AE2625" s="3"/>
      <c r="AF2625" s="3"/>
      <c r="AG2625" s="3"/>
      <c r="AH2625" s="3"/>
      <c r="AI2625" s="3"/>
      <c r="AJ2625" s="3"/>
      <c r="AK2625" s="3"/>
      <c r="AL2625" s="3"/>
      <c r="AM2625" s="3"/>
      <c r="AN2625" s="3"/>
      <c r="AO2625" s="3"/>
      <c r="AP2625" s="3"/>
      <c r="AQ2625" s="3"/>
      <c r="AR2625" s="3"/>
      <c r="AS2625" s="3"/>
      <c r="AT2625" s="3"/>
      <c r="AU2625" s="3"/>
      <c r="AV2625" s="3"/>
      <c r="AW2625" s="3"/>
      <c r="AX2625" s="3"/>
      <c r="AY2625" s="3"/>
      <c r="AZ2625" s="3"/>
      <c r="BA2625" s="3"/>
      <c r="BB2625" s="3"/>
      <c r="BC2625" s="3"/>
      <c r="BD2625" s="3"/>
    </row>
    <row r="2626" spans="1:56" hidden="1">
      <c r="A2626" s="3"/>
      <c r="B2626" s="3"/>
      <c r="C2626" s="3"/>
      <c r="D2626" s="3"/>
      <c r="E2626" s="3"/>
      <c r="F2626" s="3"/>
      <c r="G2626" s="3"/>
      <c r="H2626" s="3"/>
      <c r="I2626" s="3"/>
      <c r="J2626" s="3"/>
      <c r="K2626" s="3"/>
      <c r="L2626" s="3"/>
      <c r="M2626" s="3"/>
      <c r="N2626" s="3"/>
      <c r="O2626" s="3"/>
      <c r="P2626" s="3"/>
      <c r="Q2626" s="3"/>
      <c r="R2626" s="3"/>
      <c r="S2626" s="3"/>
      <c r="T2626" s="3"/>
      <c r="U2626" s="3"/>
      <c r="V2626" s="3"/>
      <c r="W2626" s="3"/>
      <c r="X2626" s="3"/>
      <c r="Y2626" s="3"/>
      <c r="Z2626" s="3"/>
      <c r="AA2626" s="3"/>
      <c r="AB2626" s="3"/>
      <c r="AC2626" s="3"/>
      <c r="AD2626" s="3"/>
      <c r="AE2626" s="3"/>
      <c r="AF2626" s="3"/>
      <c r="AG2626" s="3"/>
      <c r="AH2626" s="3"/>
      <c r="AI2626" s="3"/>
      <c r="AJ2626" s="3"/>
      <c r="AK2626" s="3"/>
      <c r="AL2626" s="3"/>
      <c r="AM2626" s="3"/>
      <c r="AN2626" s="3"/>
      <c r="AO2626" s="3"/>
      <c r="AP2626" s="3"/>
      <c r="AQ2626" s="3"/>
      <c r="AR2626" s="3"/>
      <c r="AS2626" s="3"/>
      <c r="AT2626" s="3"/>
      <c r="AU2626" s="3"/>
      <c r="AV2626" s="3"/>
      <c r="AW2626" s="3"/>
      <c r="AX2626" s="3"/>
      <c r="AY2626" s="3"/>
      <c r="AZ2626" s="3"/>
      <c r="BA2626" s="3"/>
      <c r="BB2626" s="3"/>
      <c r="BC2626" s="3"/>
      <c r="BD2626" s="3"/>
    </row>
    <row r="2627" spans="1:56" hidden="1">
      <c r="A2627" s="3"/>
      <c r="B2627" s="3"/>
      <c r="C2627" s="3"/>
      <c r="D2627" s="3"/>
      <c r="E2627" s="3"/>
      <c r="F2627" s="3"/>
      <c r="G2627" s="3"/>
      <c r="H2627" s="3"/>
      <c r="I2627" s="3"/>
      <c r="J2627" s="3"/>
      <c r="K2627" s="3"/>
      <c r="L2627" s="3"/>
      <c r="M2627" s="3"/>
      <c r="N2627" s="3"/>
      <c r="O2627" s="3"/>
      <c r="P2627" s="3"/>
      <c r="Q2627" s="3"/>
      <c r="R2627" s="3"/>
      <c r="S2627" s="3"/>
      <c r="T2627" s="3"/>
      <c r="U2627" s="3"/>
      <c r="V2627" s="3"/>
      <c r="W2627" s="3"/>
      <c r="X2627" s="3"/>
      <c r="Y2627" s="3"/>
      <c r="Z2627" s="3"/>
      <c r="AA2627" s="3"/>
      <c r="AB2627" s="3"/>
      <c r="AC2627" s="3"/>
      <c r="AD2627" s="3"/>
      <c r="AE2627" s="3"/>
      <c r="AF2627" s="3"/>
      <c r="AG2627" s="3"/>
      <c r="AH2627" s="3"/>
      <c r="AI2627" s="3"/>
      <c r="AJ2627" s="3"/>
      <c r="AK2627" s="3"/>
      <c r="AL2627" s="3"/>
      <c r="AM2627" s="3"/>
      <c r="AN2627" s="3"/>
      <c r="AO2627" s="3"/>
      <c r="AP2627" s="3"/>
      <c r="AQ2627" s="3"/>
      <c r="AR2627" s="3"/>
      <c r="AS2627" s="3"/>
      <c r="AT2627" s="3"/>
      <c r="AU2627" s="3"/>
      <c r="AV2627" s="3"/>
      <c r="AW2627" s="3"/>
      <c r="AX2627" s="3"/>
      <c r="AY2627" s="3"/>
      <c r="AZ2627" s="3"/>
      <c r="BA2627" s="3"/>
      <c r="BB2627" s="3"/>
      <c r="BC2627" s="3"/>
      <c r="BD2627" s="3"/>
    </row>
    <row r="2628" spans="1:56" hidden="1">
      <c r="A2628" s="3"/>
      <c r="B2628" s="3"/>
      <c r="C2628" s="3"/>
      <c r="D2628" s="3"/>
      <c r="E2628" s="3"/>
      <c r="F2628" s="3"/>
      <c r="G2628" s="3"/>
      <c r="H2628" s="3"/>
      <c r="I2628" s="3"/>
      <c r="J2628" s="3"/>
      <c r="K2628" s="3"/>
      <c r="L2628" s="3"/>
      <c r="M2628" s="3"/>
      <c r="N2628" s="3"/>
      <c r="O2628" s="3"/>
      <c r="P2628" s="3"/>
      <c r="Q2628" s="3"/>
      <c r="R2628" s="3"/>
      <c r="S2628" s="3"/>
      <c r="T2628" s="3"/>
      <c r="U2628" s="3"/>
      <c r="V2628" s="3"/>
      <c r="W2628" s="3"/>
      <c r="X2628" s="3"/>
      <c r="Y2628" s="3"/>
      <c r="Z2628" s="3"/>
      <c r="AA2628" s="3"/>
      <c r="AB2628" s="3"/>
      <c r="AC2628" s="3"/>
      <c r="AD2628" s="3"/>
      <c r="AE2628" s="3"/>
      <c r="AF2628" s="3"/>
      <c r="AG2628" s="3"/>
      <c r="AH2628" s="3"/>
      <c r="AI2628" s="3"/>
      <c r="AJ2628" s="3"/>
      <c r="AK2628" s="3"/>
      <c r="AL2628" s="3"/>
      <c r="AM2628" s="3"/>
      <c r="AN2628" s="3"/>
      <c r="AO2628" s="3"/>
      <c r="AP2628" s="3"/>
      <c r="AQ2628" s="3"/>
      <c r="AR2628" s="3"/>
      <c r="AS2628" s="3"/>
      <c r="AT2628" s="3"/>
      <c r="AU2628" s="3"/>
      <c r="AV2628" s="3"/>
      <c r="AW2628" s="3"/>
      <c r="AX2628" s="3"/>
      <c r="AY2628" s="3"/>
      <c r="AZ2628" s="3"/>
      <c r="BA2628" s="3"/>
      <c r="BB2628" s="3"/>
      <c r="BC2628" s="3"/>
      <c r="BD2628" s="3"/>
    </row>
    <row r="2629" spans="1:56" hidden="1">
      <c r="A2629" s="3"/>
      <c r="B2629" s="3"/>
      <c r="C2629" s="3"/>
      <c r="D2629" s="3"/>
      <c r="E2629" s="3"/>
      <c r="F2629" s="3"/>
      <c r="G2629" s="3"/>
      <c r="H2629" s="3"/>
      <c r="I2629" s="3"/>
      <c r="J2629" s="3"/>
      <c r="K2629" s="3"/>
      <c r="L2629" s="3"/>
      <c r="M2629" s="3"/>
      <c r="N2629" s="3"/>
      <c r="O2629" s="3"/>
      <c r="P2629" s="3"/>
      <c r="Q2629" s="3"/>
      <c r="R2629" s="3"/>
      <c r="S2629" s="3"/>
      <c r="T2629" s="3"/>
      <c r="U2629" s="3"/>
      <c r="V2629" s="3"/>
      <c r="W2629" s="3"/>
      <c r="X2629" s="3"/>
      <c r="Y2629" s="3"/>
      <c r="Z2629" s="3"/>
      <c r="AA2629" s="3"/>
      <c r="AB2629" s="3"/>
      <c r="AC2629" s="3"/>
      <c r="AD2629" s="3"/>
      <c r="AE2629" s="3"/>
      <c r="AF2629" s="3"/>
      <c r="AG2629" s="3"/>
      <c r="AH2629" s="3"/>
      <c r="AI2629" s="3"/>
      <c r="AJ2629" s="3"/>
      <c r="AK2629" s="3"/>
      <c r="AL2629" s="3"/>
      <c r="AM2629" s="3"/>
      <c r="AN2629" s="3"/>
      <c r="AO2629" s="3"/>
      <c r="AP2629" s="3"/>
      <c r="AQ2629" s="3"/>
      <c r="AR2629" s="3"/>
      <c r="AS2629" s="3"/>
      <c r="AT2629" s="3"/>
      <c r="AU2629" s="3"/>
      <c r="AV2629" s="3"/>
      <c r="AW2629" s="3"/>
      <c r="AX2629" s="3"/>
      <c r="AY2629" s="3"/>
      <c r="AZ2629" s="3"/>
      <c r="BA2629" s="3"/>
      <c r="BB2629" s="3"/>
      <c r="BC2629" s="3"/>
      <c r="BD2629" s="3"/>
    </row>
    <row r="2630" spans="1:56" hidden="1">
      <c r="A2630" s="3"/>
      <c r="B2630" s="3"/>
      <c r="C2630" s="3"/>
      <c r="D2630" s="3"/>
      <c r="E2630" s="3"/>
      <c r="F2630" s="3"/>
      <c r="G2630" s="3"/>
      <c r="H2630" s="3"/>
      <c r="I2630" s="3"/>
      <c r="J2630" s="3"/>
      <c r="K2630" s="3"/>
      <c r="L2630" s="3"/>
      <c r="M2630" s="3"/>
      <c r="N2630" s="3"/>
      <c r="O2630" s="3"/>
      <c r="P2630" s="3"/>
      <c r="Q2630" s="3"/>
      <c r="R2630" s="3"/>
      <c r="S2630" s="3"/>
      <c r="T2630" s="3"/>
      <c r="U2630" s="3"/>
      <c r="V2630" s="3"/>
      <c r="W2630" s="3"/>
      <c r="X2630" s="3"/>
      <c r="Y2630" s="3"/>
      <c r="Z2630" s="3"/>
      <c r="AA2630" s="3"/>
      <c r="AB2630" s="3"/>
      <c r="AC2630" s="3"/>
      <c r="AD2630" s="3"/>
      <c r="AE2630" s="3"/>
      <c r="AF2630" s="3"/>
      <c r="AG2630" s="3"/>
      <c r="AH2630" s="3"/>
      <c r="AI2630" s="3"/>
      <c r="AJ2630" s="3"/>
      <c r="AK2630" s="3"/>
      <c r="AL2630" s="3"/>
      <c r="AM2630" s="3"/>
      <c r="AN2630" s="3"/>
      <c r="AO2630" s="3"/>
      <c r="AP2630" s="3"/>
      <c r="AQ2630" s="3"/>
      <c r="AR2630" s="3"/>
      <c r="AS2630" s="3"/>
      <c r="AT2630" s="3"/>
      <c r="AU2630" s="3"/>
      <c r="AV2630" s="3"/>
      <c r="AW2630" s="3"/>
      <c r="AX2630" s="3"/>
      <c r="AY2630" s="3"/>
      <c r="AZ2630" s="3"/>
      <c r="BA2630" s="3"/>
      <c r="BB2630" s="3"/>
      <c r="BC2630" s="3"/>
      <c r="BD2630" s="3"/>
    </row>
    <row r="2631" spans="1:56" hidden="1">
      <c r="A2631" s="3"/>
      <c r="B2631" s="3"/>
      <c r="C2631" s="3"/>
      <c r="D2631" s="3"/>
      <c r="E2631" s="3"/>
      <c r="F2631" s="3"/>
      <c r="G2631" s="3"/>
      <c r="H2631" s="3"/>
      <c r="I2631" s="3"/>
      <c r="J2631" s="3"/>
      <c r="K2631" s="3"/>
      <c r="L2631" s="3"/>
      <c r="M2631" s="3"/>
      <c r="N2631" s="3"/>
      <c r="O2631" s="3"/>
      <c r="P2631" s="3"/>
      <c r="Q2631" s="3"/>
      <c r="R2631" s="3"/>
      <c r="S2631" s="3"/>
      <c r="T2631" s="3"/>
      <c r="U2631" s="3"/>
      <c r="V2631" s="3"/>
      <c r="W2631" s="3"/>
      <c r="X2631" s="3"/>
      <c r="Y2631" s="3"/>
      <c r="Z2631" s="3"/>
      <c r="AA2631" s="3"/>
      <c r="AB2631" s="3"/>
      <c r="AC2631" s="3"/>
      <c r="AD2631" s="3"/>
      <c r="AE2631" s="3"/>
      <c r="AF2631" s="3"/>
      <c r="AG2631" s="3"/>
      <c r="AH2631" s="3"/>
      <c r="AI2631" s="3"/>
      <c r="AJ2631" s="3"/>
      <c r="AK2631" s="3"/>
      <c r="AL2631" s="3"/>
      <c r="AM2631" s="3"/>
      <c r="AN2631" s="3"/>
      <c r="AO2631" s="3"/>
      <c r="AP2631" s="3"/>
      <c r="AQ2631" s="3"/>
      <c r="AR2631" s="3"/>
      <c r="AS2631" s="3"/>
      <c r="AT2631" s="3"/>
      <c r="AU2631" s="3"/>
      <c r="AV2631" s="3"/>
      <c r="AW2631" s="3"/>
      <c r="AX2631" s="3"/>
      <c r="AY2631" s="3"/>
      <c r="AZ2631" s="3"/>
      <c r="BA2631" s="3"/>
      <c r="BB2631" s="3"/>
      <c r="BC2631" s="3"/>
      <c r="BD2631" s="3"/>
    </row>
    <row r="2632" spans="1:56" hidden="1">
      <c r="A2632" s="3"/>
      <c r="B2632" s="3"/>
      <c r="C2632" s="3"/>
      <c r="D2632" s="3"/>
      <c r="E2632" s="3"/>
      <c r="F2632" s="3"/>
      <c r="G2632" s="3"/>
      <c r="H2632" s="3"/>
      <c r="I2632" s="3"/>
      <c r="J2632" s="3"/>
      <c r="K2632" s="3"/>
      <c r="L2632" s="3"/>
      <c r="M2632" s="3"/>
      <c r="N2632" s="3"/>
      <c r="O2632" s="3"/>
      <c r="P2632" s="3"/>
      <c r="Q2632" s="3"/>
      <c r="R2632" s="3"/>
      <c r="S2632" s="3"/>
      <c r="T2632" s="3"/>
      <c r="U2632" s="3"/>
      <c r="V2632" s="3"/>
      <c r="W2632" s="3"/>
      <c r="X2632" s="3"/>
      <c r="Y2632" s="3"/>
      <c r="Z2632" s="3"/>
      <c r="AA2632" s="3"/>
      <c r="AB2632" s="3"/>
      <c r="AC2632" s="3"/>
      <c r="AD2632" s="3"/>
      <c r="AE2632" s="3"/>
      <c r="AF2632" s="3"/>
      <c r="AG2632" s="3"/>
      <c r="AH2632" s="3"/>
      <c r="AI2632" s="3"/>
      <c r="AJ2632" s="3"/>
      <c r="AK2632" s="3"/>
      <c r="AL2632" s="3"/>
      <c r="AM2632" s="3"/>
      <c r="AN2632" s="3"/>
      <c r="AO2632" s="3"/>
      <c r="AP2632" s="3"/>
      <c r="AQ2632" s="3"/>
      <c r="AR2632" s="3"/>
      <c r="AS2632" s="3"/>
      <c r="AT2632" s="3"/>
      <c r="AU2632" s="3"/>
      <c r="AV2632" s="3"/>
      <c r="AW2632" s="3"/>
      <c r="AX2632" s="3"/>
      <c r="AY2632" s="3"/>
      <c r="AZ2632" s="3"/>
      <c r="BA2632" s="3"/>
      <c r="BB2632" s="3"/>
      <c r="BC2632" s="3"/>
      <c r="BD2632" s="3"/>
    </row>
    <row r="2633" spans="1:56" hidden="1">
      <c r="A2633" s="3"/>
      <c r="B2633" s="3"/>
      <c r="C2633" s="3"/>
      <c r="D2633" s="3"/>
      <c r="E2633" s="3"/>
      <c r="F2633" s="3"/>
      <c r="G2633" s="3"/>
      <c r="H2633" s="3"/>
      <c r="I2633" s="3"/>
      <c r="J2633" s="3"/>
      <c r="K2633" s="3"/>
      <c r="L2633" s="3"/>
      <c r="M2633" s="3"/>
      <c r="N2633" s="3"/>
      <c r="O2633" s="3"/>
      <c r="P2633" s="3"/>
      <c r="Q2633" s="3"/>
      <c r="R2633" s="3"/>
      <c r="S2633" s="3"/>
      <c r="T2633" s="3"/>
      <c r="U2633" s="3"/>
      <c r="V2633" s="3"/>
      <c r="W2633" s="3"/>
      <c r="X2633" s="3"/>
      <c r="Y2633" s="3"/>
      <c r="Z2633" s="3"/>
      <c r="AA2633" s="3"/>
      <c r="AB2633" s="3"/>
      <c r="AC2633" s="3"/>
      <c r="AD2633" s="3"/>
      <c r="AE2633" s="3"/>
      <c r="AF2633" s="3"/>
      <c r="AG2633" s="3"/>
      <c r="AH2633" s="3"/>
      <c r="AI2633" s="3"/>
      <c r="AJ2633" s="3"/>
      <c r="AK2633" s="3"/>
      <c r="AL2633" s="3"/>
      <c r="AM2633" s="3"/>
      <c r="AN2633" s="3"/>
      <c r="AO2633" s="3"/>
      <c r="AP2633" s="3"/>
      <c r="AQ2633" s="3"/>
      <c r="AR2633" s="3"/>
      <c r="AS2633" s="3"/>
      <c r="AT2633" s="3"/>
      <c r="AU2633" s="3"/>
      <c r="AV2633" s="3"/>
      <c r="AW2633" s="3"/>
      <c r="AX2633" s="3"/>
      <c r="AY2633" s="3"/>
      <c r="AZ2633" s="3"/>
      <c r="BA2633" s="3"/>
      <c r="BB2633" s="3"/>
      <c r="BC2633" s="3"/>
      <c r="BD2633" s="3"/>
    </row>
    <row r="2634" spans="1:56" hidden="1">
      <c r="A2634" s="3"/>
      <c r="B2634" s="3"/>
      <c r="C2634" s="3"/>
      <c r="D2634" s="3"/>
      <c r="E2634" s="3"/>
      <c r="F2634" s="3"/>
      <c r="G2634" s="3"/>
      <c r="H2634" s="3"/>
      <c r="I2634" s="3"/>
      <c r="J2634" s="3"/>
      <c r="K2634" s="3"/>
      <c r="L2634" s="3"/>
      <c r="M2634" s="3"/>
      <c r="N2634" s="3"/>
      <c r="O2634" s="3"/>
      <c r="P2634" s="3"/>
      <c r="Q2634" s="3"/>
      <c r="R2634" s="3"/>
      <c r="S2634" s="3"/>
      <c r="T2634" s="3"/>
      <c r="U2634" s="3"/>
      <c r="V2634" s="3"/>
      <c r="W2634" s="3"/>
      <c r="X2634" s="3"/>
      <c r="Y2634" s="3"/>
      <c r="Z2634" s="3"/>
      <c r="AA2634" s="3"/>
      <c r="AB2634" s="3"/>
      <c r="AC2634" s="3"/>
      <c r="AD2634" s="3"/>
      <c r="AE2634" s="3"/>
      <c r="AF2634" s="3"/>
      <c r="AG2634" s="3"/>
      <c r="AH2634" s="3"/>
      <c r="AI2634" s="3"/>
      <c r="AJ2634" s="3"/>
      <c r="AK2634" s="3"/>
      <c r="AL2634" s="3"/>
      <c r="AM2634" s="3"/>
      <c r="AN2634" s="3"/>
      <c r="AO2634" s="3"/>
      <c r="AP2634" s="3"/>
      <c r="AQ2634" s="3"/>
      <c r="AR2634" s="3"/>
      <c r="AS2634" s="3"/>
      <c r="AT2634" s="3"/>
      <c r="AU2634" s="3"/>
      <c r="AV2634" s="3"/>
      <c r="AW2634" s="3"/>
      <c r="AX2634" s="3"/>
      <c r="AY2634" s="3"/>
      <c r="AZ2634" s="3"/>
      <c r="BA2634" s="3"/>
      <c r="BB2634" s="3"/>
      <c r="BC2634" s="3"/>
      <c r="BD2634" s="3"/>
    </row>
    <row r="2635" spans="1:56" hidden="1">
      <c r="A2635" s="3"/>
      <c r="B2635" s="3"/>
      <c r="C2635" s="3"/>
      <c r="D2635" s="3"/>
      <c r="E2635" s="3"/>
      <c r="F2635" s="3"/>
      <c r="G2635" s="3"/>
      <c r="H2635" s="3"/>
      <c r="I2635" s="3"/>
      <c r="J2635" s="3"/>
      <c r="K2635" s="3"/>
      <c r="L2635" s="3"/>
      <c r="M2635" s="3"/>
      <c r="N2635" s="3"/>
      <c r="O2635" s="3"/>
      <c r="P2635" s="3"/>
      <c r="Q2635" s="3"/>
      <c r="R2635" s="3"/>
      <c r="S2635" s="3"/>
      <c r="T2635" s="3"/>
      <c r="U2635" s="3"/>
      <c r="V2635" s="3"/>
      <c r="W2635" s="3"/>
      <c r="X2635" s="3"/>
      <c r="Y2635" s="3"/>
      <c r="Z2635" s="3"/>
      <c r="AA2635" s="3"/>
      <c r="AB2635" s="3"/>
      <c r="AC2635" s="3"/>
      <c r="AD2635" s="3"/>
      <c r="AE2635" s="3"/>
      <c r="AF2635" s="3"/>
      <c r="AG2635" s="3"/>
      <c r="AH2635" s="3"/>
      <c r="AI2635" s="3"/>
      <c r="AJ2635" s="3"/>
      <c r="AK2635" s="3"/>
      <c r="AL2635" s="3"/>
      <c r="AM2635" s="3"/>
      <c r="AN2635" s="3"/>
      <c r="AO2635" s="3"/>
      <c r="AP2635" s="3"/>
      <c r="AQ2635" s="3"/>
      <c r="AR2635" s="3"/>
      <c r="AS2635" s="3"/>
      <c r="AT2635" s="3"/>
      <c r="AU2635" s="3"/>
      <c r="AV2635" s="3"/>
      <c r="AW2635" s="3"/>
      <c r="AX2635" s="3"/>
      <c r="AY2635" s="3"/>
      <c r="AZ2635" s="3"/>
      <c r="BA2635" s="3"/>
      <c r="BB2635" s="3"/>
      <c r="BC2635" s="3"/>
      <c r="BD2635" s="3"/>
    </row>
    <row r="2636" spans="1:56" hidden="1">
      <c r="A2636" s="3"/>
      <c r="B2636" s="3"/>
      <c r="C2636" s="3"/>
      <c r="D2636" s="3"/>
      <c r="E2636" s="3"/>
      <c r="F2636" s="3"/>
      <c r="G2636" s="3"/>
      <c r="H2636" s="3"/>
      <c r="I2636" s="3"/>
      <c r="J2636" s="3"/>
      <c r="K2636" s="3"/>
      <c r="L2636" s="3"/>
      <c r="M2636" s="3"/>
      <c r="N2636" s="3"/>
      <c r="O2636" s="3"/>
      <c r="P2636" s="3"/>
      <c r="Q2636" s="3"/>
      <c r="R2636" s="3"/>
      <c r="S2636" s="3"/>
      <c r="T2636" s="3"/>
      <c r="U2636" s="3"/>
      <c r="V2636" s="3"/>
      <c r="W2636" s="3"/>
      <c r="X2636" s="3"/>
      <c r="Y2636" s="3"/>
      <c r="Z2636" s="3"/>
      <c r="AA2636" s="3"/>
      <c r="AB2636" s="3"/>
      <c r="AC2636" s="3"/>
      <c r="AD2636" s="3"/>
      <c r="AE2636" s="3"/>
      <c r="AF2636" s="3"/>
      <c r="AG2636" s="3"/>
      <c r="AH2636" s="3"/>
      <c r="AI2636" s="3"/>
      <c r="AJ2636" s="3"/>
      <c r="AK2636" s="3"/>
      <c r="AL2636" s="3"/>
      <c r="AM2636" s="3"/>
      <c r="AN2636" s="3"/>
      <c r="AO2636" s="3"/>
      <c r="AP2636" s="3"/>
      <c r="AQ2636" s="3"/>
      <c r="AR2636" s="3"/>
      <c r="AS2636" s="3"/>
      <c r="AT2636" s="3"/>
      <c r="AU2636" s="3"/>
      <c r="AV2636" s="3"/>
      <c r="AW2636" s="3"/>
      <c r="AX2636" s="3"/>
      <c r="AY2636" s="3"/>
      <c r="AZ2636" s="3"/>
      <c r="BA2636" s="3"/>
      <c r="BB2636" s="3"/>
      <c r="BC2636" s="3"/>
      <c r="BD2636" s="3"/>
    </row>
    <row r="2637" spans="1:56" hidden="1">
      <c r="A2637" s="3"/>
      <c r="B2637" s="3"/>
      <c r="C2637" s="3"/>
      <c r="D2637" s="3"/>
      <c r="E2637" s="3"/>
      <c r="F2637" s="3"/>
      <c r="G2637" s="3"/>
      <c r="H2637" s="3"/>
      <c r="I2637" s="3"/>
      <c r="J2637" s="3"/>
      <c r="K2637" s="3"/>
      <c r="L2637" s="3"/>
      <c r="M2637" s="3"/>
      <c r="N2637" s="3"/>
      <c r="O2637" s="3"/>
      <c r="P2637" s="3"/>
      <c r="Q2637" s="3"/>
      <c r="R2637" s="3"/>
      <c r="S2637" s="3"/>
      <c r="T2637" s="3"/>
      <c r="U2637" s="3"/>
      <c r="V2637" s="3"/>
      <c r="W2637" s="3"/>
      <c r="X2637" s="3"/>
      <c r="Y2637" s="3"/>
      <c r="Z2637" s="3"/>
      <c r="AA2637" s="3"/>
      <c r="AB2637" s="3"/>
      <c r="AC2637" s="3"/>
      <c r="AD2637" s="3"/>
      <c r="AE2637" s="3"/>
      <c r="AF2637" s="3"/>
      <c r="AG2637" s="3"/>
      <c r="AH2637" s="3"/>
      <c r="AI2637" s="3"/>
      <c r="AJ2637" s="3"/>
      <c r="AK2637" s="3"/>
      <c r="AL2637" s="3"/>
      <c r="AM2637" s="3"/>
      <c r="AN2637" s="3"/>
      <c r="AO2637" s="3"/>
      <c r="AP2637" s="3"/>
      <c r="AQ2637" s="3"/>
      <c r="AR2637" s="3"/>
      <c r="AS2637" s="3"/>
      <c r="AT2637" s="3"/>
      <c r="AU2637" s="3"/>
      <c r="AV2637" s="3"/>
      <c r="AW2637" s="3"/>
      <c r="AX2637" s="3"/>
      <c r="AY2637" s="3"/>
      <c r="AZ2637" s="3"/>
      <c r="BA2637" s="3"/>
      <c r="BB2637" s="3"/>
      <c r="BC2637" s="3"/>
      <c r="BD2637" s="3"/>
    </row>
    <row r="2638" spans="1:56" hidden="1">
      <c r="A2638" s="3"/>
      <c r="B2638" s="3"/>
      <c r="C2638" s="3"/>
      <c r="D2638" s="3"/>
      <c r="E2638" s="3"/>
      <c r="F2638" s="3"/>
      <c r="G2638" s="3"/>
      <c r="H2638" s="3"/>
      <c r="I2638" s="3"/>
      <c r="J2638" s="3"/>
      <c r="K2638" s="3"/>
      <c r="L2638" s="3"/>
      <c r="M2638" s="3"/>
      <c r="N2638" s="3"/>
      <c r="O2638" s="3"/>
      <c r="P2638" s="3"/>
      <c r="Q2638" s="3"/>
      <c r="R2638" s="3"/>
      <c r="S2638" s="3"/>
      <c r="T2638" s="3"/>
      <c r="U2638" s="3"/>
      <c r="V2638" s="3"/>
      <c r="W2638" s="3"/>
      <c r="X2638" s="3"/>
      <c r="Y2638" s="3"/>
      <c r="Z2638" s="3"/>
      <c r="AA2638" s="3"/>
      <c r="AB2638" s="3"/>
      <c r="AC2638" s="3"/>
      <c r="AD2638" s="3"/>
      <c r="AE2638" s="3"/>
      <c r="AF2638" s="3"/>
      <c r="AG2638" s="3"/>
      <c r="AH2638" s="3"/>
      <c r="AI2638" s="3"/>
      <c r="AJ2638" s="3"/>
      <c r="AK2638" s="3"/>
      <c r="AL2638" s="3"/>
      <c r="AM2638" s="3"/>
      <c r="AN2638" s="3"/>
      <c r="AO2638" s="3"/>
      <c r="AP2638" s="3"/>
      <c r="AQ2638" s="3"/>
      <c r="AR2638" s="3"/>
      <c r="AS2638" s="3"/>
      <c r="AT2638" s="3"/>
      <c r="AU2638" s="3"/>
      <c r="AV2638" s="3"/>
      <c r="AW2638" s="3"/>
      <c r="AX2638" s="3"/>
      <c r="AY2638" s="3"/>
      <c r="AZ2638" s="3"/>
      <c r="BA2638" s="3"/>
      <c r="BB2638" s="3"/>
      <c r="BC2638" s="3"/>
      <c r="BD2638" s="3"/>
    </row>
    <row r="2639" spans="1:56" hidden="1">
      <c r="A2639" s="3"/>
      <c r="B2639" s="3"/>
      <c r="C2639" s="3"/>
      <c r="D2639" s="3"/>
      <c r="E2639" s="3"/>
      <c r="F2639" s="3"/>
      <c r="G2639" s="3"/>
      <c r="H2639" s="3"/>
      <c r="I2639" s="3"/>
      <c r="J2639" s="3"/>
      <c r="K2639" s="3"/>
      <c r="L2639" s="3"/>
      <c r="M2639" s="3"/>
      <c r="N2639" s="3"/>
      <c r="O2639" s="3"/>
      <c r="P2639" s="3"/>
      <c r="Q2639" s="3"/>
      <c r="R2639" s="3"/>
      <c r="S2639" s="3"/>
      <c r="T2639" s="3"/>
      <c r="U2639" s="3"/>
      <c r="V2639" s="3"/>
      <c r="W2639" s="3"/>
      <c r="X2639" s="3"/>
      <c r="Y2639" s="3"/>
      <c r="Z2639" s="3"/>
      <c r="AA2639" s="3"/>
      <c r="AB2639" s="3"/>
      <c r="AC2639" s="3"/>
      <c r="AD2639" s="3"/>
      <c r="AE2639" s="3"/>
      <c r="AF2639" s="3"/>
      <c r="AG2639" s="3"/>
      <c r="AH2639" s="3"/>
      <c r="AI2639" s="3"/>
      <c r="AJ2639" s="3"/>
      <c r="AK2639" s="3"/>
      <c r="AL2639" s="3"/>
      <c r="AM2639" s="3"/>
      <c r="AN2639" s="3"/>
      <c r="AO2639" s="3"/>
      <c r="AP2639" s="3"/>
      <c r="AQ2639" s="3"/>
      <c r="AR2639" s="3"/>
      <c r="AS2639" s="3"/>
      <c r="AT2639" s="3"/>
      <c r="AU2639" s="3"/>
      <c r="AV2639" s="3"/>
      <c r="AW2639" s="3"/>
      <c r="AX2639" s="3"/>
      <c r="AY2639" s="3"/>
      <c r="AZ2639" s="3"/>
      <c r="BA2639" s="3"/>
      <c r="BB2639" s="3"/>
      <c r="BC2639" s="3"/>
      <c r="BD2639" s="3"/>
    </row>
    <row r="2640" spans="1:56" hidden="1">
      <c r="A2640" s="3"/>
      <c r="B2640" s="3"/>
      <c r="C2640" s="3"/>
      <c r="D2640" s="3"/>
      <c r="E2640" s="3"/>
      <c r="F2640" s="3"/>
      <c r="G2640" s="3"/>
      <c r="H2640" s="3"/>
      <c r="I2640" s="3"/>
      <c r="J2640" s="3"/>
      <c r="K2640" s="3"/>
      <c r="L2640" s="3"/>
      <c r="M2640" s="3"/>
      <c r="N2640" s="3"/>
      <c r="O2640" s="3"/>
      <c r="P2640" s="3"/>
      <c r="Q2640" s="3"/>
      <c r="R2640" s="3"/>
      <c r="S2640" s="3"/>
      <c r="T2640" s="3"/>
      <c r="U2640" s="3"/>
      <c r="V2640" s="3"/>
      <c r="W2640" s="3"/>
      <c r="X2640" s="3"/>
      <c r="Y2640" s="3"/>
      <c r="Z2640" s="3"/>
      <c r="AA2640" s="3"/>
      <c r="AB2640" s="3"/>
      <c r="AC2640" s="3"/>
      <c r="AD2640" s="3"/>
      <c r="AE2640" s="3"/>
      <c r="AF2640" s="3"/>
      <c r="AG2640" s="3"/>
      <c r="AH2640" s="3"/>
      <c r="AI2640" s="3"/>
      <c r="AJ2640" s="3"/>
      <c r="AK2640" s="3"/>
      <c r="AL2640" s="3"/>
      <c r="AM2640" s="3"/>
      <c r="AN2640" s="3"/>
      <c r="AO2640" s="3"/>
      <c r="AP2640" s="3"/>
      <c r="AQ2640" s="3"/>
      <c r="AR2640" s="3"/>
      <c r="AS2640" s="3"/>
      <c r="AT2640" s="3"/>
      <c r="AU2640" s="3"/>
      <c r="AV2640" s="3"/>
      <c r="AW2640" s="3"/>
      <c r="AX2640" s="3"/>
      <c r="AY2640" s="3"/>
      <c r="AZ2640" s="3"/>
      <c r="BA2640" s="3"/>
      <c r="BB2640" s="3"/>
      <c r="BC2640" s="3"/>
      <c r="BD2640" s="3"/>
    </row>
    <row r="2641" spans="1:56" hidden="1">
      <c r="A2641" s="3"/>
      <c r="B2641" s="3"/>
      <c r="C2641" s="3"/>
      <c r="D2641" s="3"/>
      <c r="E2641" s="3"/>
      <c r="F2641" s="3"/>
      <c r="G2641" s="3"/>
      <c r="H2641" s="3"/>
      <c r="I2641" s="3"/>
      <c r="J2641" s="3"/>
      <c r="K2641" s="3"/>
      <c r="L2641" s="3"/>
      <c r="M2641" s="3"/>
      <c r="N2641" s="3"/>
      <c r="O2641" s="3"/>
      <c r="P2641" s="3"/>
      <c r="Q2641" s="3"/>
      <c r="R2641" s="3"/>
      <c r="S2641" s="3"/>
      <c r="T2641" s="3"/>
      <c r="U2641" s="3"/>
      <c r="V2641" s="3"/>
      <c r="W2641" s="3"/>
      <c r="X2641" s="3"/>
      <c r="Y2641" s="3"/>
      <c r="Z2641" s="3"/>
      <c r="AA2641" s="3"/>
      <c r="AB2641" s="3"/>
      <c r="AC2641" s="3"/>
      <c r="AD2641" s="3"/>
      <c r="AE2641" s="3"/>
      <c r="AF2641" s="3"/>
      <c r="AG2641" s="3"/>
      <c r="AH2641" s="3"/>
      <c r="AI2641" s="3"/>
      <c r="AJ2641" s="3"/>
      <c r="AK2641" s="3"/>
      <c r="AL2641" s="3"/>
      <c r="AM2641" s="3"/>
      <c r="AN2641" s="3"/>
      <c r="AO2641" s="3"/>
      <c r="AP2641" s="3"/>
      <c r="AQ2641" s="3"/>
      <c r="AR2641" s="3"/>
      <c r="AS2641" s="3"/>
      <c r="AT2641" s="3"/>
      <c r="AU2641" s="3"/>
      <c r="AV2641" s="3"/>
      <c r="AW2641" s="3"/>
      <c r="AX2641" s="3"/>
      <c r="AY2641" s="3"/>
      <c r="AZ2641" s="3"/>
      <c r="BA2641" s="3"/>
      <c r="BB2641" s="3"/>
      <c r="BC2641" s="3"/>
      <c r="BD2641" s="3"/>
    </row>
    <row r="2642" spans="1:56" hidden="1">
      <c r="A2642" s="3"/>
      <c r="B2642" s="3"/>
      <c r="C2642" s="3"/>
      <c r="D2642" s="3"/>
      <c r="E2642" s="3"/>
      <c r="F2642" s="3"/>
      <c r="G2642" s="3"/>
      <c r="H2642" s="3"/>
      <c r="I2642" s="3"/>
      <c r="J2642" s="3"/>
      <c r="K2642" s="3"/>
      <c r="L2642" s="3"/>
      <c r="M2642" s="3"/>
      <c r="N2642" s="3"/>
      <c r="O2642" s="3"/>
      <c r="P2642" s="3"/>
      <c r="Q2642" s="3"/>
      <c r="R2642" s="3"/>
      <c r="S2642" s="3"/>
      <c r="T2642" s="3"/>
      <c r="U2642" s="3"/>
      <c r="V2642" s="3"/>
      <c r="W2642" s="3"/>
      <c r="X2642" s="3"/>
      <c r="Y2642" s="3"/>
      <c r="Z2642" s="3"/>
      <c r="AA2642" s="3"/>
      <c r="AB2642" s="3"/>
      <c r="AC2642" s="3"/>
      <c r="AD2642" s="3"/>
      <c r="AE2642" s="3"/>
      <c r="AF2642" s="3"/>
      <c r="AG2642" s="3"/>
      <c r="AH2642" s="3"/>
      <c r="AI2642" s="3"/>
      <c r="AJ2642" s="3"/>
      <c r="AK2642" s="3"/>
      <c r="AL2642" s="3"/>
      <c r="AM2642" s="3"/>
      <c r="AN2642" s="3"/>
      <c r="AO2642" s="3"/>
      <c r="AP2642" s="3"/>
      <c r="AQ2642" s="3"/>
      <c r="AR2642" s="3"/>
      <c r="AS2642" s="3"/>
      <c r="AT2642" s="3"/>
      <c r="AU2642" s="3"/>
      <c r="AV2642" s="3"/>
      <c r="AW2642" s="3"/>
      <c r="AX2642" s="3"/>
      <c r="AY2642" s="3"/>
      <c r="AZ2642" s="3"/>
      <c r="BA2642" s="3"/>
      <c r="BB2642" s="3"/>
      <c r="BC2642" s="3"/>
      <c r="BD2642" s="3"/>
    </row>
    <row r="2643" spans="1:56" hidden="1">
      <c r="A2643" s="3"/>
      <c r="B2643" s="3"/>
      <c r="C2643" s="3"/>
      <c r="D2643" s="3"/>
      <c r="E2643" s="3"/>
      <c r="F2643" s="3"/>
      <c r="G2643" s="3"/>
      <c r="H2643" s="3"/>
      <c r="I2643" s="3"/>
      <c r="J2643" s="3"/>
      <c r="K2643" s="3"/>
      <c r="L2643" s="3"/>
      <c r="M2643" s="3"/>
      <c r="N2643" s="3"/>
      <c r="O2643" s="3"/>
      <c r="P2643" s="3"/>
      <c r="Q2643" s="3"/>
      <c r="R2643" s="3"/>
      <c r="S2643" s="3"/>
      <c r="T2643" s="3"/>
      <c r="U2643" s="3"/>
      <c r="V2643" s="3"/>
      <c r="W2643" s="3"/>
      <c r="X2643" s="3"/>
      <c r="Y2643" s="3"/>
      <c r="Z2643" s="3"/>
      <c r="AA2643" s="3"/>
      <c r="AB2643" s="3"/>
      <c r="AC2643" s="3"/>
      <c r="AD2643" s="3"/>
      <c r="AE2643" s="3"/>
      <c r="AF2643" s="3"/>
      <c r="AG2643" s="3"/>
      <c r="AH2643" s="3"/>
      <c r="AI2643" s="3"/>
      <c r="AJ2643" s="3"/>
      <c r="AK2643" s="3"/>
      <c r="AL2643" s="3"/>
      <c r="AM2643" s="3"/>
      <c r="AN2643" s="3"/>
      <c r="AO2643" s="3"/>
      <c r="AP2643" s="3"/>
      <c r="AQ2643" s="3"/>
      <c r="AR2643" s="3"/>
      <c r="AS2643" s="3"/>
      <c r="AT2643" s="3"/>
      <c r="AU2643" s="3"/>
      <c r="AV2643" s="3"/>
      <c r="AW2643" s="3"/>
      <c r="AX2643" s="3"/>
      <c r="AY2643" s="3"/>
      <c r="AZ2643" s="3"/>
      <c r="BA2643" s="3"/>
      <c r="BB2643" s="3"/>
      <c r="BC2643" s="3"/>
      <c r="BD2643" s="3"/>
    </row>
    <row r="2644" spans="1:56" hidden="1">
      <c r="A2644" s="3"/>
      <c r="B2644" s="3"/>
      <c r="C2644" s="3"/>
      <c r="D2644" s="3"/>
      <c r="E2644" s="3"/>
      <c r="F2644" s="3"/>
      <c r="G2644" s="3"/>
      <c r="H2644" s="3"/>
      <c r="I2644" s="3"/>
      <c r="J2644" s="3"/>
      <c r="K2644" s="3"/>
      <c r="L2644" s="3"/>
      <c r="M2644" s="3"/>
      <c r="N2644" s="3"/>
      <c r="O2644" s="3"/>
      <c r="P2644" s="3"/>
      <c r="Q2644" s="3"/>
      <c r="R2644" s="3"/>
      <c r="S2644" s="3"/>
      <c r="T2644" s="3"/>
      <c r="U2644" s="3"/>
      <c r="V2644" s="3"/>
      <c r="W2644" s="3"/>
      <c r="X2644" s="3"/>
      <c r="Y2644" s="3"/>
      <c r="Z2644" s="3"/>
      <c r="AA2644" s="3"/>
      <c r="AB2644" s="3"/>
      <c r="AC2644" s="3"/>
      <c r="AD2644" s="3"/>
      <c r="AE2644" s="3"/>
      <c r="AF2644" s="3"/>
      <c r="AG2644" s="3"/>
      <c r="AH2644" s="3"/>
      <c r="AI2644" s="3"/>
      <c r="AJ2644" s="3"/>
      <c r="AK2644" s="3"/>
      <c r="AL2644" s="3"/>
      <c r="AM2644" s="3"/>
      <c r="AN2644" s="3"/>
      <c r="AO2644" s="3"/>
      <c r="AP2644" s="3"/>
      <c r="AQ2644" s="3"/>
      <c r="AR2644" s="3"/>
      <c r="AS2644" s="3"/>
      <c r="AT2644" s="3"/>
      <c r="AU2644" s="3"/>
      <c r="AV2644" s="3"/>
      <c r="AW2644" s="3"/>
      <c r="AX2644" s="3"/>
      <c r="AY2644" s="3"/>
      <c r="AZ2644" s="3"/>
      <c r="BA2644" s="3"/>
      <c r="BB2644" s="3"/>
      <c r="BC2644" s="3"/>
      <c r="BD2644" s="3"/>
    </row>
    <row r="2645" spans="1:56" hidden="1">
      <c r="A2645" s="3"/>
      <c r="B2645" s="3"/>
      <c r="C2645" s="3"/>
      <c r="D2645" s="3"/>
      <c r="E2645" s="3"/>
      <c r="F2645" s="3"/>
      <c r="G2645" s="3"/>
      <c r="H2645" s="3"/>
      <c r="I2645" s="3"/>
      <c r="J2645" s="3"/>
      <c r="K2645" s="3"/>
      <c r="L2645" s="3"/>
      <c r="M2645" s="3"/>
      <c r="N2645" s="3"/>
      <c r="O2645" s="3"/>
      <c r="P2645" s="3"/>
      <c r="Q2645" s="3"/>
      <c r="R2645" s="3"/>
      <c r="S2645" s="3"/>
      <c r="T2645" s="3"/>
      <c r="U2645" s="3"/>
      <c r="V2645" s="3"/>
      <c r="W2645" s="3"/>
      <c r="X2645" s="3"/>
      <c r="Y2645" s="3"/>
      <c r="Z2645" s="3"/>
      <c r="AA2645" s="3"/>
      <c r="AB2645" s="3"/>
      <c r="AC2645" s="3"/>
      <c r="AD2645" s="3"/>
      <c r="AE2645" s="3"/>
      <c r="AF2645" s="3"/>
      <c r="AG2645" s="3"/>
      <c r="AH2645" s="3"/>
      <c r="AI2645" s="3"/>
      <c r="AJ2645" s="3"/>
      <c r="AK2645" s="3"/>
      <c r="AL2645" s="3"/>
      <c r="AM2645" s="3"/>
      <c r="AN2645" s="3"/>
      <c r="AO2645" s="3"/>
      <c r="AP2645" s="3"/>
      <c r="AQ2645" s="3"/>
      <c r="AR2645" s="3"/>
      <c r="AS2645" s="3"/>
      <c r="AT2645" s="3"/>
      <c r="AU2645" s="3"/>
      <c r="AV2645" s="3"/>
      <c r="AW2645" s="3"/>
      <c r="AX2645" s="3"/>
      <c r="AY2645" s="3"/>
      <c r="AZ2645" s="3"/>
      <c r="BA2645" s="3"/>
      <c r="BB2645" s="3"/>
      <c r="BC2645" s="3"/>
      <c r="BD2645" s="3"/>
    </row>
    <row r="2646" spans="1:56" hidden="1">
      <c r="A2646" s="3"/>
      <c r="B2646" s="3"/>
      <c r="C2646" s="3"/>
      <c r="D2646" s="3"/>
      <c r="E2646" s="3"/>
      <c r="F2646" s="3"/>
      <c r="G2646" s="3"/>
      <c r="H2646" s="3"/>
      <c r="I2646" s="3"/>
      <c r="J2646" s="3"/>
      <c r="K2646" s="3"/>
      <c r="L2646" s="3"/>
      <c r="M2646" s="3"/>
      <c r="N2646" s="3"/>
      <c r="O2646" s="3"/>
      <c r="P2646" s="3"/>
      <c r="Q2646" s="3"/>
      <c r="R2646" s="3"/>
      <c r="S2646" s="3"/>
      <c r="T2646" s="3"/>
      <c r="U2646" s="3"/>
      <c r="V2646" s="3"/>
      <c r="W2646" s="3"/>
      <c r="X2646" s="3"/>
      <c r="Y2646" s="3"/>
      <c r="Z2646" s="3"/>
      <c r="AA2646" s="3"/>
      <c r="AB2646" s="3"/>
      <c r="AC2646" s="3"/>
      <c r="AD2646" s="3"/>
      <c r="AE2646" s="3"/>
      <c r="AF2646" s="3"/>
      <c r="AG2646" s="3"/>
      <c r="AH2646" s="3"/>
      <c r="AI2646" s="3"/>
      <c r="AJ2646" s="3"/>
      <c r="AK2646" s="3"/>
      <c r="AL2646" s="3"/>
      <c r="AM2646" s="3"/>
      <c r="AN2646" s="3"/>
      <c r="AO2646" s="3"/>
      <c r="AP2646" s="3"/>
      <c r="AQ2646" s="3"/>
      <c r="AR2646" s="3"/>
      <c r="AS2646" s="3"/>
      <c r="AT2646" s="3"/>
      <c r="AU2646" s="3"/>
      <c r="AV2646" s="3"/>
      <c r="AW2646" s="3"/>
      <c r="AX2646" s="3"/>
      <c r="AY2646" s="3"/>
      <c r="AZ2646" s="3"/>
      <c r="BA2646" s="3"/>
      <c r="BB2646" s="3"/>
      <c r="BC2646" s="3"/>
      <c r="BD2646" s="3"/>
    </row>
    <row r="2647" spans="1:56" hidden="1">
      <c r="A2647" s="3"/>
      <c r="B2647" s="3"/>
      <c r="C2647" s="3"/>
      <c r="D2647" s="3"/>
      <c r="E2647" s="3"/>
      <c r="F2647" s="3"/>
      <c r="G2647" s="3"/>
      <c r="H2647" s="3"/>
      <c r="I2647" s="3"/>
      <c r="J2647" s="3"/>
      <c r="K2647" s="3"/>
      <c r="L2647" s="3"/>
      <c r="M2647" s="3"/>
      <c r="N2647" s="3"/>
      <c r="O2647" s="3"/>
      <c r="P2647" s="3"/>
      <c r="Q2647" s="3"/>
      <c r="R2647" s="3"/>
      <c r="S2647" s="3"/>
      <c r="T2647" s="3"/>
      <c r="U2647" s="3"/>
      <c r="V2647" s="3"/>
      <c r="W2647" s="3"/>
      <c r="X2647" s="3"/>
      <c r="Y2647" s="3"/>
      <c r="Z2647" s="3"/>
      <c r="AA2647" s="3"/>
      <c r="AB2647" s="3"/>
      <c r="AC2647" s="3"/>
      <c r="AD2647" s="3"/>
      <c r="AE2647" s="3"/>
      <c r="AF2647" s="3"/>
      <c r="AG2647" s="3"/>
      <c r="AH2647" s="3"/>
      <c r="AI2647" s="3"/>
      <c r="AJ2647" s="3"/>
      <c r="AK2647" s="3"/>
      <c r="AL2647" s="3"/>
      <c r="AM2647" s="3"/>
      <c r="AN2647" s="3"/>
      <c r="AO2647" s="3"/>
      <c r="AP2647" s="3"/>
      <c r="AQ2647" s="3"/>
      <c r="AR2647" s="3"/>
      <c r="AS2647" s="3"/>
      <c r="AT2647" s="3"/>
      <c r="AU2647" s="3"/>
      <c r="AV2647" s="3"/>
      <c r="AW2647" s="3"/>
      <c r="AX2647" s="3"/>
      <c r="AY2647" s="3"/>
      <c r="AZ2647" s="3"/>
      <c r="BA2647" s="3"/>
      <c r="BB2647" s="3"/>
      <c r="BC2647" s="3"/>
      <c r="BD2647" s="3"/>
    </row>
    <row r="2648" spans="1:56" hidden="1">
      <c r="A2648" s="3"/>
      <c r="B2648" s="3"/>
      <c r="C2648" s="3"/>
      <c r="D2648" s="3"/>
      <c r="E2648" s="3"/>
      <c r="F2648" s="3"/>
      <c r="G2648" s="3"/>
      <c r="H2648" s="3"/>
      <c r="I2648" s="3"/>
      <c r="J2648" s="3"/>
      <c r="K2648" s="3"/>
      <c r="L2648" s="3"/>
      <c r="M2648" s="3"/>
      <c r="N2648" s="3"/>
      <c r="O2648" s="3"/>
      <c r="P2648" s="3"/>
      <c r="Q2648" s="3"/>
      <c r="R2648" s="3"/>
      <c r="S2648" s="3"/>
      <c r="T2648" s="3"/>
      <c r="U2648" s="3"/>
      <c r="V2648" s="3"/>
      <c r="W2648" s="3"/>
      <c r="X2648" s="3"/>
      <c r="Y2648" s="3"/>
      <c r="Z2648" s="3"/>
      <c r="AA2648" s="3"/>
      <c r="AB2648" s="3"/>
      <c r="AC2648" s="3"/>
      <c r="AD2648" s="3"/>
      <c r="AE2648" s="3"/>
      <c r="AF2648" s="3"/>
      <c r="AG2648" s="3"/>
      <c r="AH2648" s="3"/>
      <c r="AI2648" s="3"/>
      <c r="AJ2648" s="3"/>
      <c r="AK2648" s="3"/>
      <c r="AL2648" s="3"/>
      <c r="AM2648" s="3"/>
      <c r="AN2648" s="3"/>
      <c r="AO2648" s="3"/>
      <c r="AP2648" s="3"/>
      <c r="AQ2648" s="3"/>
      <c r="AR2648" s="3"/>
      <c r="AS2648" s="3"/>
      <c r="AT2648" s="3"/>
      <c r="AU2648" s="3"/>
      <c r="AV2648" s="3"/>
      <c r="AW2648" s="3"/>
      <c r="AX2648" s="3"/>
      <c r="AY2648" s="3"/>
      <c r="AZ2648" s="3"/>
      <c r="BA2648" s="3"/>
      <c r="BB2648" s="3"/>
      <c r="BC2648" s="3"/>
      <c r="BD2648" s="3"/>
    </row>
    <row r="2649" spans="1:56" hidden="1">
      <c r="A2649" s="3"/>
      <c r="B2649" s="3"/>
      <c r="C2649" s="3"/>
      <c r="D2649" s="3"/>
      <c r="E2649" s="3"/>
      <c r="F2649" s="3"/>
      <c r="G2649" s="3"/>
      <c r="H2649" s="3"/>
      <c r="I2649" s="3"/>
      <c r="J2649" s="3"/>
      <c r="K2649" s="3"/>
      <c r="L2649" s="3"/>
      <c r="M2649" s="3"/>
      <c r="N2649" s="3"/>
      <c r="O2649" s="3"/>
      <c r="P2649" s="3"/>
      <c r="Q2649" s="3"/>
      <c r="R2649" s="3"/>
      <c r="S2649" s="3"/>
      <c r="T2649" s="3"/>
      <c r="U2649" s="3"/>
      <c r="V2649" s="3"/>
      <c r="W2649" s="3"/>
      <c r="X2649" s="3"/>
      <c r="Y2649" s="3"/>
      <c r="Z2649" s="3"/>
      <c r="AA2649" s="3"/>
      <c r="AB2649" s="3"/>
      <c r="AC2649" s="3"/>
      <c r="AD2649" s="3"/>
      <c r="AE2649" s="3"/>
      <c r="AF2649" s="3"/>
      <c r="AG2649" s="3"/>
      <c r="AH2649" s="3"/>
      <c r="AI2649" s="3"/>
      <c r="AJ2649" s="3"/>
      <c r="AK2649" s="3"/>
      <c r="AL2649" s="3"/>
      <c r="AM2649" s="3"/>
      <c r="AN2649" s="3"/>
      <c r="AO2649" s="3"/>
      <c r="AP2649" s="3"/>
      <c r="AQ2649" s="3"/>
      <c r="AR2649" s="3"/>
      <c r="AS2649" s="3"/>
      <c r="AT2649" s="3"/>
      <c r="AU2649" s="3"/>
      <c r="AV2649" s="3"/>
      <c r="AW2649" s="3"/>
      <c r="AX2649" s="3"/>
      <c r="AY2649" s="3"/>
      <c r="AZ2649" s="3"/>
      <c r="BA2649" s="3"/>
      <c r="BB2649" s="3"/>
      <c r="BC2649" s="3"/>
      <c r="BD2649" s="3"/>
    </row>
    <row r="2650" spans="1:56" hidden="1">
      <c r="A2650" s="3"/>
      <c r="B2650" s="3"/>
      <c r="C2650" s="3"/>
      <c r="D2650" s="3"/>
      <c r="E2650" s="3"/>
      <c r="F2650" s="3"/>
      <c r="G2650" s="3"/>
      <c r="H2650" s="3"/>
      <c r="I2650" s="3"/>
      <c r="J2650" s="3"/>
      <c r="K2650" s="3"/>
      <c r="L2650" s="3"/>
      <c r="M2650" s="3"/>
      <c r="N2650" s="3"/>
      <c r="O2650" s="3"/>
      <c r="P2650" s="3"/>
      <c r="Q2650" s="3"/>
      <c r="R2650" s="3"/>
      <c r="S2650" s="3"/>
      <c r="T2650" s="3"/>
      <c r="U2650" s="3"/>
      <c r="V2650" s="3"/>
      <c r="W2650" s="3"/>
      <c r="X2650" s="3"/>
      <c r="Y2650" s="3"/>
      <c r="Z2650" s="3"/>
      <c r="AA2650" s="3"/>
      <c r="AB2650" s="3"/>
      <c r="AC2650" s="3"/>
      <c r="AD2650" s="3"/>
      <c r="AE2650" s="3"/>
      <c r="AF2650" s="3"/>
      <c r="AG2650" s="3"/>
      <c r="AH2650" s="3"/>
      <c r="AI2650" s="3"/>
      <c r="AJ2650" s="3"/>
      <c r="AK2650" s="3"/>
      <c r="AL2650" s="3"/>
      <c r="AM2650" s="3"/>
      <c r="AN2650" s="3"/>
      <c r="AO2650" s="3"/>
      <c r="AP2650" s="3"/>
      <c r="AQ2650" s="3"/>
      <c r="AR2650" s="3"/>
      <c r="AS2650" s="3"/>
      <c r="AT2650" s="3"/>
      <c r="AU2650" s="3"/>
      <c r="AV2650" s="3"/>
      <c r="AW2650" s="3"/>
      <c r="AX2650" s="3"/>
      <c r="AY2650" s="3"/>
      <c r="AZ2650" s="3"/>
      <c r="BA2650" s="3"/>
      <c r="BB2650" s="3"/>
      <c r="BC2650" s="3"/>
      <c r="BD2650" s="3"/>
    </row>
    <row r="2651" spans="1:56" hidden="1">
      <c r="A2651" s="3"/>
      <c r="B2651" s="3"/>
      <c r="C2651" s="3"/>
      <c r="D2651" s="3"/>
      <c r="E2651" s="3"/>
      <c r="F2651" s="3"/>
      <c r="G2651" s="3"/>
      <c r="H2651" s="3"/>
      <c r="I2651" s="3"/>
      <c r="J2651" s="3"/>
      <c r="K2651" s="3"/>
      <c r="L2651" s="3"/>
      <c r="M2651" s="3"/>
      <c r="N2651" s="3"/>
      <c r="O2651" s="3"/>
      <c r="P2651" s="3"/>
      <c r="Q2651" s="3"/>
      <c r="R2651" s="3"/>
      <c r="S2651" s="3"/>
      <c r="T2651" s="3"/>
      <c r="U2651" s="3"/>
      <c r="V2651" s="3"/>
      <c r="W2651" s="3"/>
      <c r="X2651" s="3"/>
      <c r="Y2651" s="3"/>
      <c r="Z2651" s="3"/>
      <c r="AA2651" s="3"/>
      <c r="AB2651" s="3"/>
      <c r="AC2651" s="3"/>
      <c r="AD2651" s="3"/>
      <c r="AE2651" s="3"/>
      <c r="AF2651" s="3"/>
      <c r="AG2651" s="3"/>
      <c r="AH2651" s="3"/>
      <c r="AI2651" s="3"/>
      <c r="AJ2651" s="3"/>
      <c r="AK2651" s="3"/>
      <c r="AL2651" s="3"/>
      <c r="AM2651" s="3"/>
      <c r="AN2651" s="3"/>
      <c r="AO2651" s="3"/>
      <c r="AP2651" s="3"/>
      <c r="AQ2651" s="3"/>
      <c r="AR2651" s="3"/>
      <c r="AS2651" s="3"/>
      <c r="AT2651" s="3"/>
      <c r="AU2651" s="3"/>
      <c r="AV2651" s="3"/>
      <c r="AW2651" s="3"/>
      <c r="AX2651" s="3"/>
      <c r="AY2651" s="3"/>
      <c r="AZ2651" s="3"/>
      <c r="BA2651" s="3"/>
      <c r="BB2651" s="3"/>
      <c r="BC2651" s="3"/>
      <c r="BD2651" s="3"/>
    </row>
    <row r="2652" spans="1:56" hidden="1">
      <c r="A2652" s="3"/>
      <c r="B2652" s="3"/>
      <c r="C2652" s="3"/>
      <c r="D2652" s="3"/>
      <c r="E2652" s="3"/>
      <c r="F2652" s="3"/>
      <c r="G2652" s="3"/>
      <c r="H2652" s="3"/>
      <c r="I2652" s="3"/>
      <c r="J2652" s="3"/>
      <c r="K2652" s="3"/>
      <c r="L2652" s="3"/>
      <c r="M2652" s="3"/>
      <c r="N2652" s="3"/>
      <c r="O2652" s="3"/>
      <c r="P2652" s="3"/>
      <c r="Q2652" s="3"/>
      <c r="R2652" s="3"/>
      <c r="S2652" s="3"/>
      <c r="T2652" s="3"/>
      <c r="U2652" s="3"/>
      <c r="V2652" s="3"/>
      <c r="W2652" s="3"/>
      <c r="X2652" s="3"/>
      <c r="Y2652" s="3"/>
      <c r="Z2652" s="3"/>
      <c r="AA2652" s="3"/>
      <c r="AB2652" s="3"/>
      <c r="AC2652" s="3"/>
      <c r="AD2652" s="3"/>
      <c r="AE2652" s="3"/>
      <c r="AF2652" s="3"/>
      <c r="AG2652" s="3"/>
      <c r="AH2652" s="3"/>
      <c r="AI2652" s="3"/>
      <c r="AJ2652" s="3"/>
      <c r="AK2652" s="3"/>
      <c r="AL2652" s="3"/>
      <c r="AM2652" s="3"/>
      <c r="AN2652" s="3"/>
      <c r="AO2652" s="3"/>
      <c r="AP2652" s="3"/>
      <c r="AQ2652" s="3"/>
      <c r="AR2652" s="3"/>
      <c r="AS2652" s="3"/>
      <c r="AT2652" s="3"/>
      <c r="AU2652" s="3"/>
      <c r="AV2652" s="3"/>
      <c r="AW2652" s="3"/>
      <c r="AX2652" s="3"/>
      <c r="AY2652" s="3"/>
      <c r="AZ2652" s="3"/>
      <c r="BA2652" s="3"/>
      <c r="BB2652" s="3"/>
      <c r="BC2652" s="3"/>
      <c r="BD2652" s="3"/>
    </row>
    <row r="2653" spans="1:56" hidden="1">
      <c r="A2653" s="3"/>
      <c r="B2653" s="3"/>
      <c r="C2653" s="3"/>
      <c r="D2653" s="3"/>
      <c r="E2653" s="3"/>
      <c r="F2653" s="3"/>
      <c r="G2653" s="3"/>
      <c r="H2653" s="3"/>
      <c r="I2653" s="3"/>
      <c r="J2653" s="3"/>
      <c r="K2653" s="3"/>
      <c r="L2653" s="3"/>
      <c r="M2653" s="3"/>
      <c r="N2653" s="3"/>
      <c r="O2653" s="3"/>
      <c r="P2653" s="3"/>
      <c r="Q2653" s="3"/>
      <c r="R2653" s="3"/>
      <c r="S2653" s="3"/>
      <c r="T2653" s="3"/>
      <c r="U2653" s="3"/>
      <c r="V2653" s="3"/>
      <c r="W2653" s="3"/>
      <c r="X2653" s="3"/>
      <c r="Y2653" s="3"/>
      <c r="Z2653" s="3"/>
      <c r="AA2653" s="3"/>
      <c r="AB2653" s="3"/>
      <c r="AC2653" s="3"/>
      <c r="AD2653" s="3"/>
      <c r="AE2653" s="3"/>
      <c r="AF2653" s="3"/>
      <c r="AG2653" s="3"/>
      <c r="AH2653" s="3"/>
      <c r="AI2653" s="3"/>
      <c r="AJ2653" s="3"/>
      <c r="AK2653" s="3"/>
      <c r="AL2653" s="3"/>
      <c r="AM2653" s="3"/>
      <c r="AN2653" s="3"/>
      <c r="AO2653" s="3"/>
      <c r="AP2653" s="3"/>
      <c r="AQ2653" s="3"/>
      <c r="AR2653" s="3"/>
      <c r="AS2653" s="3"/>
      <c r="AT2653" s="3"/>
      <c r="AU2653" s="3"/>
      <c r="AV2653" s="3"/>
      <c r="AW2653" s="3"/>
      <c r="AX2653" s="3"/>
      <c r="AY2653" s="3"/>
      <c r="AZ2653" s="3"/>
      <c r="BA2653" s="3"/>
      <c r="BB2653" s="3"/>
      <c r="BC2653" s="3"/>
      <c r="BD2653" s="3"/>
    </row>
    <row r="2654" spans="1:56" hidden="1">
      <c r="A2654" s="3"/>
      <c r="B2654" s="3"/>
      <c r="C2654" s="3"/>
      <c r="D2654" s="3"/>
      <c r="E2654" s="3"/>
      <c r="F2654" s="3"/>
      <c r="G2654" s="3"/>
      <c r="H2654" s="3"/>
      <c r="I2654" s="3"/>
      <c r="J2654" s="3"/>
      <c r="K2654" s="3"/>
      <c r="L2654" s="3"/>
      <c r="M2654" s="3"/>
      <c r="N2654" s="3"/>
      <c r="O2654" s="3"/>
      <c r="P2654" s="3"/>
      <c r="Q2654" s="3"/>
      <c r="R2654" s="3"/>
      <c r="S2654" s="3"/>
      <c r="T2654" s="3"/>
      <c r="U2654" s="3"/>
      <c r="V2654" s="3"/>
      <c r="W2654" s="3"/>
      <c r="X2654" s="3"/>
      <c r="Y2654" s="3"/>
      <c r="Z2654" s="3"/>
      <c r="AA2654" s="3"/>
      <c r="AB2654" s="3"/>
      <c r="AC2654" s="3"/>
      <c r="AD2654" s="3"/>
      <c r="AE2654" s="3"/>
      <c r="AF2654" s="3"/>
      <c r="AG2654" s="3"/>
      <c r="AH2654" s="3"/>
      <c r="AI2654" s="3"/>
      <c r="AJ2654" s="3"/>
      <c r="AK2654" s="3"/>
      <c r="AL2654" s="3"/>
      <c r="AM2654" s="3"/>
      <c r="AN2654" s="3"/>
      <c r="AO2654" s="3"/>
      <c r="AP2654" s="3"/>
      <c r="AQ2654" s="3"/>
      <c r="AR2654" s="3"/>
      <c r="AS2654" s="3"/>
      <c r="AT2654" s="3"/>
      <c r="AU2654" s="3"/>
      <c r="AV2654" s="3"/>
      <c r="AW2654" s="3"/>
      <c r="AX2654" s="3"/>
      <c r="AY2654" s="3"/>
      <c r="AZ2654" s="3"/>
      <c r="BA2654" s="3"/>
      <c r="BB2654" s="3"/>
      <c r="BC2654" s="3"/>
      <c r="BD2654" s="3"/>
    </row>
    <row r="2655" spans="1:56" hidden="1">
      <c r="A2655" s="3"/>
      <c r="B2655" s="3"/>
      <c r="C2655" s="3"/>
      <c r="D2655" s="3"/>
      <c r="E2655" s="3"/>
      <c r="F2655" s="3"/>
      <c r="G2655" s="3"/>
      <c r="H2655" s="3"/>
      <c r="I2655" s="3"/>
      <c r="J2655" s="3"/>
      <c r="K2655" s="3"/>
      <c r="L2655" s="3"/>
      <c r="M2655" s="3"/>
      <c r="N2655" s="3"/>
      <c r="O2655" s="3"/>
      <c r="P2655" s="3"/>
      <c r="Q2655" s="3"/>
      <c r="R2655" s="3"/>
      <c r="S2655" s="3"/>
      <c r="T2655" s="3"/>
      <c r="U2655" s="3"/>
      <c r="V2655" s="3"/>
      <c r="W2655" s="3"/>
      <c r="X2655" s="3"/>
      <c r="Y2655" s="3"/>
      <c r="Z2655" s="3"/>
      <c r="AA2655" s="3"/>
      <c r="AB2655" s="3"/>
      <c r="AC2655" s="3"/>
      <c r="AD2655" s="3"/>
      <c r="AE2655" s="3"/>
      <c r="AF2655" s="3"/>
      <c r="AG2655" s="3"/>
      <c r="AH2655" s="3"/>
      <c r="AI2655" s="3"/>
      <c r="AJ2655" s="3"/>
      <c r="AK2655" s="3"/>
      <c r="AL2655" s="3"/>
      <c r="AM2655" s="3"/>
      <c r="AN2655" s="3"/>
      <c r="AO2655" s="3"/>
      <c r="AP2655" s="3"/>
      <c r="AQ2655" s="3"/>
      <c r="AR2655" s="3"/>
      <c r="AS2655" s="3"/>
      <c r="AT2655" s="3"/>
      <c r="AU2655" s="3"/>
      <c r="AV2655" s="3"/>
      <c r="AW2655" s="3"/>
      <c r="AX2655" s="3"/>
      <c r="AY2655" s="3"/>
      <c r="AZ2655" s="3"/>
      <c r="BA2655" s="3"/>
      <c r="BB2655" s="3"/>
      <c r="BC2655" s="3"/>
      <c r="BD2655" s="3"/>
    </row>
    <row r="2656" spans="1:56" hidden="1">
      <c r="A2656" s="3"/>
      <c r="B2656" s="3"/>
      <c r="C2656" s="3"/>
      <c r="D2656" s="3"/>
      <c r="E2656" s="3"/>
      <c r="F2656" s="3"/>
      <c r="G2656" s="3"/>
      <c r="H2656" s="3"/>
      <c r="I2656" s="3"/>
      <c r="J2656" s="3"/>
      <c r="K2656" s="3"/>
      <c r="L2656" s="3"/>
      <c r="M2656" s="3"/>
      <c r="N2656" s="3"/>
      <c r="O2656" s="3"/>
      <c r="P2656" s="3"/>
      <c r="Q2656" s="3"/>
      <c r="R2656" s="3"/>
      <c r="S2656" s="3"/>
      <c r="T2656" s="3"/>
      <c r="U2656" s="3"/>
      <c r="V2656" s="3"/>
      <c r="W2656" s="3"/>
      <c r="X2656" s="3"/>
      <c r="Y2656" s="3"/>
      <c r="Z2656" s="3"/>
      <c r="AA2656" s="3"/>
      <c r="AB2656" s="3"/>
      <c r="AC2656" s="3"/>
      <c r="AD2656" s="3"/>
      <c r="AE2656" s="3"/>
      <c r="AF2656" s="3"/>
      <c r="AG2656" s="3"/>
      <c r="AH2656" s="3"/>
      <c r="AI2656" s="3"/>
      <c r="AJ2656" s="3"/>
      <c r="AK2656" s="3"/>
      <c r="AL2656" s="3"/>
      <c r="AM2656" s="3"/>
      <c r="AN2656" s="3"/>
      <c r="AO2656" s="3"/>
      <c r="AP2656" s="3"/>
      <c r="AQ2656" s="3"/>
      <c r="AR2656" s="3"/>
      <c r="AS2656" s="3"/>
      <c r="AT2656" s="3"/>
      <c r="AU2656" s="3"/>
      <c r="AV2656" s="3"/>
      <c r="AW2656" s="3"/>
      <c r="AX2656" s="3"/>
      <c r="AY2656" s="3"/>
      <c r="AZ2656" s="3"/>
      <c r="BA2656" s="3"/>
      <c r="BB2656" s="3"/>
      <c r="BC2656" s="3"/>
      <c r="BD2656" s="3"/>
    </row>
    <row r="2657" spans="1:56" hidden="1">
      <c r="A2657" s="3"/>
      <c r="B2657" s="3"/>
      <c r="C2657" s="3"/>
      <c r="D2657" s="3"/>
      <c r="E2657" s="3"/>
      <c r="F2657" s="3"/>
      <c r="G2657" s="3"/>
      <c r="H2657" s="3"/>
      <c r="I2657" s="3"/>
      <c r="J2657" s="3"/>
      <c r="K2657" s="3"/>
      <c r="L2657" s="3"/>
      <c r="M2657" s="3"/>
      <c r="N2657" s="3"/>
      <c r="O2657" s="3"/>
      <c r="P2657" s="3"/>
      <c r="Q2657" s="3"/>
      <c r="R2657" s="3"/>
      <c r="S2657" s="3"/>
      <c r="T2657" s="3"/>
      <c r="U2657" s="3"/>
      <c r="V2657" s="3"/>
      <c r="W2657" s="3"/>
      <c r="X2657" s="3"/>
      <c r="Y2657" s="3"/>
      <c r="Z2657" s="3"/>
      <c r="AA2657" s="3"/>
      <c r="AB2657" s="3"/>
      <c r="AC2657" s="3"/>
      <c r="AD2657" s="3"/>
      <c r="AE2657" s="3"/>
      <c r="AF2657" s="3"/>
      <c r="AG2657" s="3"/>
      <c r="AH2657" s="3"/>
      <c r="AI2657" s="3"/>
      <c r="AJ2657" s="3"/>
      <c r="AK2657" s="3"/>
      <c r="AL2657" s="3"/>
      <c r="AM2657" s="3"/>
      <c r="AN2657" s="3"/>
      <c r="AO2657" s="3"/>
      <c r="AP2657" s="3"/>
      <c r="AQ2657" s="3"/>
      <c r="AR2657" s="3"/>
      <c r="AS2657" s="3"/>
      <c r="AT2657" s="3"/>
      <c r="AU2657" s="3"/>
      <c r="AV2657" s="3"/>
      <c r="AW2657" s="3"/>
      <c r="AX2657" s="3"/>
      <c r="AY2657" s="3"/>
      <c r="AZ2657" s="3"/>
      <c r="BA2657" s="3"/>
      <c r="BB2657" s="3"/>
      <c r="BC2657" s="3"/>
      <c r="BD2657" s="3"/>
    </row>
    <row r="2658" spans="1:56" hidden="1">
      <c r="A2658" s="3"/>
      <c r="B2658" s="3"/>
      <c r="C2658" s="3"/>
      <c r="D2658" s="3"/>
      <c r="E2658" s="3"/>
      <c r="F2658" s="3"/>
      <c r="G2658" s="3"/>
      <c r="H2658" s="3"/>
      <c r="I2658" s="3"/>
      <c r="J2658" s="3"/>
      <c r="K2658" s="3"/>
      <c r="L2658" s="3"/>
      <c r="M2658" s="3"/>
      <c r="N2658" s="3"/>
      <c r="O2658" s="3"/>
      <c r="P2658" s="3"/>
      <c r="Q2658" s="3"/>
      <c r="R2658" s="3"/>
      <c r="S2658" s="3"/>
      <c r="T2658" s="3"/>
      <c r="U2658" s="3"/>
      <c r="V2658" s="3"/>
      <c r="W2658" s="3"/>
      <c r="X2658" s="3"/>
      <c r="Y2658" s="3"/>
      <c r="Z2658" s="3"/>
      <c r="AA2658" s="3"/>
      <c r="AB2658" s="3"/>
      <c r="AC2658" s="3"/>
      <c r="AD2658" s="3"/>
      <c r="AE2658" s="3"/>
      <c r="AF2658" s="3"/>
      <c r="AG2658" s="3"/>
      <c r="AH2658" s="3"/>
      <c r="AI2658" s="3"/>
      <c r="AJ2658" s="3"/>
      <c r="AK2658" s="3"/>
      <c r="AL2658" s="3"/>
      <c r="AM2658" s="3"/>
      <c r="AN2658" s="3"/>
      <c r="AO2658" s="3"/>
      <c r="AP2658" s="3"/>
      <c r="AQ2658" s="3"/>
      <c r="AR2658" s="3"/>
      <c r="AS2658" s="3"/>
      <c r="AT2658" s="3"/>
      <c r="AU2658" s="3"/>
      <c r="AV2658" s="3"/>
      <c r="AW2658" s="3"/>
      <c r="AX2658" s="3"/>
      <c r="AY2658" s="3"/>
      <c r="AZ2658" s="3"/>
      <c r="BA2658" s="3"/>
      <c r="BB2658" s="3"/>
      <c r="BC2658" s="3"/>
      <c r="BD2658" s="3"/>
    </row>
    <row r="2659" spans="1:56" hidden="1">
      <c r="A2659" s="3"/>
      <c r="B2659" s="3"/>
      <c r="C2659" s="3"/>
      <c r="D2659" s="3"/>
      <c r="E2659" s="3"/>
      <c r="F2659" s="3"/>
      <c r="G2659" s="3"/>
      <c r="H2659" s="3"/>
      <c r="I2659" s="3"/>
      <c r="J2659" s="3"/>
      <c r="K2659" s="3"/>
      <c r="L2659" s="3"/>
      <c r="M2659" s="3"/>
      <c r="N2659" s="3"/>
      <c r="O2659" s="3"/>
      <c r="P2659" s="3"/>
      <c r="Q2659" s="3"/>
      <c r="R2659" s="3"/>
      <c r="S2659" s="3"/>
      <c r="T2659" s="3"/>
      <c r="U2659" s="3"/>
      <c r="V2659" s="3"/>
      <c r="W2659" s="3"/>
      <c r="X2659" s="3"/>
      <c r="Y2659" s="3"/>
      <c r="Z2659" s="3"/>
      <c r="AA2659" s="3"/>
      <c r="AB2659" s="3"/>
      <c r="AC2659" s="3"/>
      <c r="AD2659" s="3"/>
      <c r="AE2659" s="3"/>
      <c r="AF2659" s="3"/>
      <c r="AG2659" s="3"/>
      <c r="AH2659" s="3"/>
      <c r="AI2659" s="3"/>
      <c r="AJ2659" s="3"/>
      <c r="AK2659" s="3"/>
      <c r="AL2659" s="3"/>
      <c r="AM2659" s="3"/>
      <c r="AN2659" s="3"/>
      <c r="AO2659" s="3"/>
      <c r="AP2659" s="3"/>
      <c r="AQ2659" s="3"/>
      <c r="AR2659" s="3"/>
      <c r="AS2659" s="3"/>
      <c r="AT2659" s="3"/>
      <c r="AU2659" s="3"/>
      <c r="AV2659" s="3"/>
      <c r="AW2659" s="3"/>
      <c r="AX2659" s="3"/>
      <c r="AY2659" s="3"/>
      <c r="AZ2659" s="3"/>
      <c r="BA2659" s="3"/>
      <c r="BB2659" s="3"/>
      <c r="BC2659" s="3"/>
      <c r="BD2659" s="3"/>
    </row>
    <row r="2660" spans="1:56" hidden="1">
      <c r="A2660" s="3"/>
      <c r="B2660" s="3"/>
      <c r="C2660" s="3"/>
      <c r="D2660" s="3"/>
      <c r="E2660" s="3"/>
      <c r="F2660" s="3"/>
      <c r="G2660" s="3"/>
      <c r="H2660" s="3"/>
      <c r="I2660" s="3"/>
      <c r="J2660" s="3"/>
      <c r="K2660" s="3"/>
      <c r="L2660" s="3"/>
      <c r="M2660" s="3"/>
      <c r="N2660" s="3"/>
      <c r="O2660" s="3"/>
      <c r="P2660" s="3"/>
      <c r="Q2660" s="3"/>
      <c r="R2660" s="3"/>
      <c r="S2660" s="3"/>
      <c r="T2660" s="3"/>
      <c r="U2660" s="3"/>
      <c r="V2660" s="3"/>
      <c r="W2660" s="3"/>
      <c r="X2660" s="3"/>
      <c r="Y2660" s="3"/>
      <c r="Z2660" s="3"/>
      <c r="AA2660" s="3"/>
      <c r="AB2660" s="3"/>
      <c r="AC2660" s="3"/>
      <c r="AD2660" s="3"/>
      <c r="AE2660" s="3"/>
      <c r="AF2660" s="3"/>
      <c r="AG2660" s="3"/>
      <c r="AH2660" s="3"/>
      <c r="AI2660" s="3"/>
      <c r="AJ2660" s="3"/>
      <c r="AK2660" s="3"/>
      <c r="AL2660" s="3"/>
      <c r="AM2660" s="3"/>
      <c r="AN2660" s="3"/>
      <c r="AO2660" s="3"/>
      <c r="AP2660" s="3"/>
      <c r="AQ2660" s="3"/>
      <c r="AR2660" s="3"/>
      <c r="AS2660" s="3"/>
      <c r="AT2660" s="3"/>
      <c r="AU2660" s="3"/>
      <c r="AV2660" s="3"/>
      <c r="AW2660" s="3"/>
      <c r="AX2660" s="3"/>
      <c r="AY2660" s="3"/>
      <c r="AZ2660" s="3"/>
      <c r="BA2660" s="3"/>
      <c r="BB2660" s="3"/>
      <c r="BC2660" s="3"/>
      <c r="BD2660" s="3"/>
    </row>
    <row r="2661" spans="1:56" hidden="1">
      <c r="A2661" s="3"/>
      <c r="B2661" s="3"/>
      <c r="C2661" s="3"/>
      <c r="D2661" s="3"/>
      <c r="E2661" s="3"/>
      <c r="F2661" s="3"/>
      <c r="G2661" s="3"/>
      <c r="H2661" s="3"/>
      <c r="I2661" s="3"/>
      <c r="J2661" s="3"/>
      <c r="K2661" s="3"/>
      <c r="L2661" s="3"/>
      <c r="M2661" s="3"/>
      <c r="N2661" s="3"/>
      <c r="O2661" s="3"/>
      <c r="P2661" s="3"/>
      <c r="Q2661" s="3"/>
      <c r="R2661" s="3"/>
      <c r="S2661" s="3"/>
      <c r="T2661" s="3"/>
      <c r="U2661" s="3"/>
      <c r="V2661" s="3"/>
      <c r="W2661" s="3"/>
      <c r="X2661" s="3"/>
      <c r="Y2661" s="3"/>
      <c r="Z2661" s="3"/>
      <c r="AA2661" s="3"/>
      <c r="AB2661" s="3"/>
      <c r="AC2661" s="3"/>
      <c r="AD2661" s="3"/>
      <c r="AE2661" s="3"/>
      <c r="AF2661" s="3"/>
      <c r="AG2661" s="3"/>
      <c r="AH2661" s="3"/>
      <c r="AI2661" s="3"/>
      <c r="AJ2661" s="3"/>
      <c r="AK2661" s="3"/>
      <c r="AL2661" s="3"/>
      <c r="AM2661" s="3"/>
      <c r="AN2661" s="3"/>
      <c r="AO2661" s="3"/>
      <c r="AP2661" s="3"/>
      <c r="AQ2661" s="3"/>
      <c r="AR2661" s="3"/>
      <c r="AS2661" s="3"/>
      <c r="AT2661" s="3"/>
      <c r="AU2661" s="3"/>
      <c r="AV2661" s="3"/>
      <c r="AW2661" s="3"/>
      <c r="AX2661" s="3"/>
      <c r="AY2661" s="3"/>
      <c r="AZ2661" s="3"/>
      <c r="BA2661" s="3"/>
      <c r="BB2661" s="3"/>
      <c r="BC2661" s="3"/>
      <c r="BD2661" s="3"/>
    </row>
    <row r="2662" spans="1:56" hidden="1">
      <c r="A2662" s="3"/>
      <c r="B2662" s="3"/>
      <c r="C2662" s="3"/>
      <c r="D2662" s="3"/>
      <c r="E2662" s="3"/>
      <c r="F2662" s="3"/>
      <c r="G2662" s="3"/>
      <c r="H2662" s="3"/>
      <c r="I2662" s="3"/>
      <c r="J2662" s="3"/>
      <c r="K2662" s="3"/>
      <c r="L2662" s="3"/>
      <c r="M2662" s="3"/>
      <c r="N2662" s="3"/>
      <c r="O2662" s="3"/>
      <c r="P2662" s="3"/>
      <c r="Q2662" s="3"/>
      <c r="R2662" s="3"/>
      <c r="S2662" s="3"/>
      <c r="T2662" s="3"/>
      <c r="U2662" s="3"/>
      <c r="V2662" s="3"/>
      <c r="W2662" s="3"/>
      <c r="X2662" s="3"/>
      <c r="Y2662" s="3"/>
      <c r="Z2662" s="3"/>
      <c r="AA2662" s="3"/>
      <c r="AB2662" s="3"/>
      <c r="AC2662" s="3"/>
      <c r="AD2662" s="3"/>
      <c r="AE2662" s="3"/>
      <c r="AF2662" s="3"/>
      <c r="AG2662" s="3"/>
      <c r="AH2662" s="3"/>
      <c r="AI2662" s="3"/>
      <c r="AJ2662" s="3"/>
      <c r="AK2662" s="3"/>
      <c r="AL2662" s="3"/>
      <c r="AM2662" s="3"/>
      <c r="AN2662" s="3"/>
      <c r="AO2662" s="3"/>
      <c r="AP2662" s="3"/>
      <c r="AQ2662" s="3"/>
      <c r="AR2662" s="3"/>
      <c r="AS2662" s="3"/>
      <c r="AT2662" s="3"/>
      <c r="AU2662" s="3"/>
      <c r="AV2662" s="3"/>
      <c r="AW2662" s="3"/>
      <c r="AX2662" s="3"/>
      <c r="AY2662" s="3"/>
      <c r="AZ2662" s="3"/>
      <c r="BA2662" s="3"/>
      <c r="BB2662" s="3"/>
      <c r="BC2662" s="3"/>
      <c r="BD2662" s="3"/>
    </row>
    <row r="2663" spans="1:56" hidden="1">
      <c r="A2663" s="3"/>
      <c r="B2663" s="3"/>
      <c r="C2663" s="3"/>
      <c r="D2663" s="3"/>
      <c r="E2663" s="3"/>
      <c r="F2663" s="3"/>
      <c r="G2663" s="3"/>
      <c r="H2663" s="3"/>
      <c r="I2663" s="3"/>
      <c r="J2663" s="3"/>
      <c r="K2663" s="3"/>
      <c r="L2663" s="3"/>
      <c r="M2663" s="3"/>
      <c r="N2663" s="3"/>
      <c r="O2663" s="3"/>
      <c r="P2663" s="3"/>
      <c r="Q2663" s="3"/>
      <c r="R2663" s="3"/>
      <c r="S2663" s="3"/>
      <c r="T2663" s="3"/>
      <c r="U2663" s="3"/>
      <c r="V2663" s="3"/>
      <c r="W2663" s="3"/>
      <c r="X2663" s="3"/>
      <c r="Y2663" s="3"/>
      <c r="Z2663" s="3"/>
      <c r="AA2663" s="3"/>
      <c r="AB2663" s="3"/>
      <c r="AC2663" s="3"/>
      <c r="AD2663" s="3"/>
      <c r="AE2663" s="3"/>
      <c r="AF2663" s="3"/>
      <c r="AG2663" s="3"/>
      <c r="AH2663" s="3"/>
      <c r="AI2663" s="3"/>
      <c r="AJ2663" s="3"/>
      <c r="AK2663" s="3"/>
      <c r="AL2663" s="3"/>
      <c r="AM2663" s="3"/>
      <c r="AN2663" s="3"/>
      <c r="AO2663" s="3"/>
      <c r="AP2663" s="3"/>
      <c r="AQ2663" s="3"/>
      <c r="AR2663" s="3"/>
      <c r="AS2663" s="3"/>
      <c r="AT2663" s="3"/>
      <c r="AU2663" s="3"/>
      <c r="AV2663" s="3"/>
      <c r="AW2663" s="3"/>
      <c r="AX2663" s="3"/>
      <c r="AY2663" s="3"/>
      <c r="AZ2663" s="3"/>
      <c r="BA2663" s="3"/>
      <c r="BB2663" s="3"/>
      <c r="BC2663" s="3"/>
      <c r="BD2663" s="3"/>
    </row>
    <row r="2664" spans="1:56" hidden="1">
      <c r="A2664" s="3"/>
      <c r="B2664" s="3"/>
      <c r="C2664" s="3"/>
      <c r="D2664" s="3"/>
      <c r="E2664" s="3"/>
      <c r="F2664" s="3"/>
      <c r="G2664" s="3"/>
      <c r="H2664" s="3"/>
      <c r="I2664" s="3"/>
      <c r="J2664" s="3"/>
      <c r="K2664" s="3"/>
      <c r="L2664" s="3"/>
      <c r="M2664" s="3"/>
      <c r="N2664" s="3"/>
      <c r="O2664" s="3"/>
      <c r="P2664" s="3"/>
      <c r="Q2664" s="3"/>
      <c r="R2664" s="3"/>
      <c r="S2664" s="3"/>
      <c r="T2664" s="3"/>
      <c r="U2664" s="3"/>
      <c r="V2664" s="3"/>
      <c r="W2664" s="3"/>
      <c r="X2664" s="3"/>
      <c r="Y2664" s="3"/>
      <c r="Z2664" s="3"/>
      <c r="AA2664" s="3"/>
      <c r="AB2664" s="3"/>
      <c r="AC2664" s="3"/>
      <c r="AD2664" s="3"/>
      <c r="AE2664" s="3"/>
      <c r="AF2664" s="3"/>
      <c r="AG2664" s="3"/>
      <c r="AH2664" s="3"/>
      <c r="AI2664" s="3"/>
      <c r="AJ2664" s="3"/>
      <c r="AK2664" s="3"/>
      <c r="AL2664" s="3"/>
      <c r="AM2664" s="3"/>
      <c r="AN2664" s="3"/>
      <c r="AO2664" s="3"/>
      <c r="AP2664" s="3"/>
      <c r="AQ2664" s="3"/>
      <c r="AR2664" s="3"/>
      <c r="AS2664" s="3"/>
      <c r="AT2664" s="3"/>
      <c r="AU2664" s="3"/>
      <c r="AV2664" s="3"/>
      <c r="AW2664" s="3"/>
      <c r="AX2664" s="3"/>
      <c r="AY2664" s="3"/>
      <c r="AZ2664" s="3"/>
      <c r="BA2664" s="3"/>
      <c r="BB2664" s="3"/>
      <c r="BC2664" s="3"/>
      <c r="BD2664" s="3"/>
    </row>
    <row r="2665" spans="1:56" hidden="1">
      <c r="A2665" s="3"/>
      <c r="B2665" s="3"/>
      <c r="C2665" s="3"/>
      <c r="D2665" s="3"/>
      <c r="E2665" s="3"/>
      <c r="F2665" s="3"/>
      <c r="G2665" s="3"/>
      <c r="H2665" s="3"/>
      <c r="I2665" s="3"/>
      <c r="J2665" s="3"/>
      <c r="K2665" s="3"/>
      <c r="L2665" s="3"/>
      <c r="M2665" s="3"/>
      <c r="N2665" s="3"/>
      <c r="O2665" s="3"/>
      <c r="P2665" s="3"/>
      <c r="Q2665" s="3"/>
      <c r="R2665" s="3"/>
      <c r="S2665" s="3"/>
      <c r="T2665" s="3"/>
      <c r="U2665" s="3"/>
      <c r="V2665" s="3"/>
      <c r="W2665" s="3"/>
      <c r="X2665" s="3"/>
      <c r="Y2665" s="3"/>
      <c r="Z2665" s="3"/>
      <c r="AA2665" s="3"/>
      <c r="AB2665" s="3"/>
      <c r="AC2665" s="3"/>
      <c r="AD2665" s="3"/>
      <c r="AE2665" s="3"/>
      <c r="AF2665" s="3"/>
      <c r="AG2665" s="3"/>
      <c r="AH2665" s="3"/>
      <c r="AI2665" s="3"/>
      <c r="AJ2665" s="3"/>
      <c r="AK2665" s="3"/>
      <c r="AL2665" s="3"/>
      <c r="AM2665" s="3"/>
      <c r="AN2665" s="3"/>
      <c r="AO2665" s="3"/>
      <c r="AP2665" s="3"/>
      <c r="AQ2665" s="3"/>
      <c r="AR2665" s="3"/>
      <c r="AS2665" s="3"/>
      <c r="AT2665" s="3"/>
      <c r="AU2665" s="3"/>
      <c r="AV2665" s="3"/>
      <c r="AW2665" s="3"/>
      <c r="AX2665" s="3"/>
      <c r="AY2665" s="3"/>
      <c r="AZ2665" s="3"/>
      <c r="BA2665" s="3"/>
      <c r="BB2665" s="3"/>
      <c r="BC2665" s="3"/>
      <c r="BD2665" s="3"/>
    </row>
    <row r="2666" spans="1:56" hidden="1">
      <c r="A2666" s="3"/>
      <c r="B2666" s="3"/>
      <c r="C2666" s="3"/>
      <c r="D2666" s="3"/>
      <c r="E2666" s="3"/>
      <c r="F2666" s="3"/>
      <c r="G2666" s="3"/>
      <c r="H2666" s="3"/>
      <c r="I2666" s="3"/>
      <c r="J2666" s="3"/>
      <c r="K2666" s="3"/>
      <c r="L2666" s="3"/>
      <c r="M2666" s="3"/>
      <c r="N2666" s="3"/>
      <c r="O2666" s="3"/>
      <c r="P2666" s="3"/>
      <c r="Q2666" s="3"/>
      <c r="R2666" s="3"/>
      <c r="S2666" s="3"/>
      <c r="T2666" s="3"/>
      <c r="U2666" s="3"/>
      <c r="V2666" s="3"/>
      <c r="W2666" s="3"/>
      <c r="X2666" s="3"/>
      <c r="Y2666" s="3"/>
      <c r="Z2666" s="3"/>
      <c r="AA2666" s="3"/>
      <c r="AB2666" s="3"/>
      <c r="AC2666" s="3"/>
      <c r="AD2666" s="3"/>
      <c r="AE2666" s="3"/>
      <c r="AF2666" s="3"/>
      <c r="AG2666" s="3"/>
      <c r="AH2666" s="3"/>
      <c r="AI2666" s="3"/>
      <c r="AJ2666" s="3"/>
      <c r="AK2666" s="3"/>
      <c r="AL2666" s="3"/>
      <c r="AM2666" s="3"/>
      <c r="AN2666" s="3"/>
      <c r="AO2666" s="3"/>
      <c r="AP2666" s="3"/>
      <c r="AQ2666" s="3"/>
      <c r="AR2666" s="3"/>
      <c r="AS2666" s="3"/>
      <c r="AT2666" s="3"/>
      <c r="AU2666" s="3"/>
      <c r="AV2666" s="3"/>
      <c r="AW2666" s="3"/>
      <c r="AX2666" s="3"/>
      <c r="AY2666" s="3"/>
      <c r="AZ2666" s="3"/>
      <c r="BA2666" s="3"/>
      <c r="BB2666" s="3"/>
      <c r="BC2666" s="3"/>
      <c r="BD2666" s="3"/>
    </row>
    <row r="2667" spans="1:56" hidden="1">
      <c r="A2667" s="3"/>
      <c r="B2667" s="3"/>
      <c r="C2667" s="3"/>
      <c r="D2667" s="3"/>
      <c r="E2667" s="3"/>
      <c r="F2667" s="3"/>
      <c r="G2667" s="3"/>
      <c r="H2667" s="3"/>
      <c r="I2667" s="3"/>
      <c r="J2667" s="3"/>
      <c r="K2667" s="3"/>
      <c r="L2667" s="3"/>
      <c r="M2667" s="3"/>
      <c r="N2667" s="3"/>
      <c r="O2667" s="3"/>
      <c r="P2667" s="3"/>
      <c r="Q2667" s="3"/>
      <c r="R2667" s="3"/>
      <c r="S2667" s="3"/>
      <c r="T2667" s="3"/>
      <c r="U2667" s="3"/>
      <c r="V2667" s="3"/>
      <c r="W2667" s="3"/>
      <c r="X2667" s="3"/>
      <c r="Y2667" s="3"/>
      <c r="Z2667" s="3"/>
      <c r="AA2667" s="3"/>
      <c r="AB2667" s="3"/>
      <c r="AC2667" s="3"/>
      <c r="AD2667" s="3"/>
      <c r="AE2667" s="3"/>
      <c r="AF2667" s="3"/>
      <c r="AG2667" s="3"/>
      <c r="AH2667" s="3"/>
      <c r="AI2667" s="3"/>
      <c r="AJ2667" s="3"/>
      <c r="AK2667" s="3"/>
      <c r="AL2667" s="3"/>
      <c r="AM2667" s="3"/>
      <c r="AN2667" s="3"/>
      <c r="AO2667" s="3"/>
      <c r="AP2667" s="3"/>
      <c r="AQ2667" s="3"/>
      <c r="AR2667" s="3"/>
      <c r="AS2667" s="3"/>
      <c r="AT2667" s="3"/>
      <c r="AU2667" s="3"/>
      <c r="AV2667" s="3"/>
      <c r="AW2667" s="3"/>
      <c r="AX2667" s="3"/>
      <c r="AY2667" s="3"/>
      <c r="AZ2667" s="3"/>
      <c r="BA2667" s="3"/>
      <c r="BB2667" s="3"/>
      <c r="BC2667" s="3"/>
      <c r="BD2667" s="3"/>
    </row>
    <row r="2668" spans="1:56" hidden="1">
      <c r="A2668" s="3"/>
      <c r="B2668" s="3"/>
      <c r="C2668" s="3"/>
      <c r="D2668" s="3"/>
      <c r="E2668" s="3"/>
      <c r="F2668" s="3"/>
      <c r="G2668" s="3"/>
      <c r="H2668" s="3"/>
      <c r="I2668" s="3"/>
      <c r="J2668" s="3"/>
      <c r="K2668" s="3"/>
      <c r="L2668" s="3"/>
      <c r="M2668" s="3"/>
      <c r="N2668" s="3"/>
      <c r="O2668" s="3"/>
      <c r="P2668" s="3"/>
      <c r="Q2668" s="3"/>
      <c r="R2668" s="3"/>
      <c r="S2668" s="3"/>
      <c r="T2668" s="3"/>
      <c r="U2668" s="3"/>
      <c r="V2668" s="3"/>
      <c r="W2668" s="3"/>
      <c r="X2668" s="3"/>
      <c r="Y2668" s="3"/>
      <c r="Z2668" s="3"/>
      <c r="AA2668" s="3"/>
      <c r="AB2668" s="3"/>
      <c r="AC2668" s="3"/>
      <c r="AD2668" s="3"/>
      <c r="AE2668" s="3"/>
      <c r="AF2668" s="3"/>
      <c r="AG2668" s="3"/>
      <c r="AH2668" s="3"/>
      <c r="AI2668" s="3"/>
      <c r="AJ2668" s="3"/>
      <c r="AK2668" s="3"/>
      <c r="AL2668" s="3"/>
      <c r="AM2668" s="3"/>
      <c r="AN2668" s="3"/>
      <c r="AO2668" s="3"/>
      <c r="AP2668" s="3"/>
      <c r="AQ2668" s="3"/>
      <c r="AR2668" s="3"/>
      <c r="AS2668" s="3"/>
      <c r="AT2668" s="3"/>
      <c r="AU2668" s="3"/>
      <c r="AV2668" s="3"/>
      <c r="AW2668" s="3"/>
      <c r="AX2668" s="3"/>
      <c r="AY2668" s="3"/>
      <c r="AZ2668" s="3"/>
      <c r="BA2668" s="3"/>
      <c r="BB2668" s="3"/>
      <c r="BC2668" s="3"/>
      <c r="BD2668" s="3"/>
    </row>
    <row r="2669" spans="1:56" hidden="1">
      <c r="A2669" s="3"/>
      <c r="B2669" s="3"/>
      <c r="C2669" s="3"/>
      <c r="D2669" s="3"/>
      <c r="E2669" s="3"/>
      <c r="F2669" s="3"/>
      <c r="G2669" s="3"/>
      <c r="H2669" s="3"/>
      <c r="I2669" s="3"/>
      <c r="J2669" s="3"/>
      <c r="K2669" s="3"/>
      <c r="L2669" s="3"/>
      <c r="M2669" s="3"/>
      <c r="N2669" s="3"/>
      <c r="O2669" s="3"/>
      <c r="P2669" s="3"/>
      <c r="Q2669" s="3"/>
      <c r="R2669" s="3"/>
      <c r="S2669" s="3"/>
      <c r="T2669" s="3"/>
      <c r="U2669" s="3"/>
      <c r="V2669" s="3"/>
      <c r="W2669" s="3"/>
      <c r="X2669" s="3"/>
      <c r="Y2669" s="3"/>
      <c r="Z2669" s="3"/>
      <c r="AA2669" s="3"/>
      <c r="AB2669" s="3"/>
      <c r="AC2669" s="3"/>
      <c r="AD2669" s="3"/>
      <c r="AE2669" s="3"/>
      <c r="AF2669" s="3"/>
      <c r="AG2669" s="3"/>
      <c r="AH2669" s="3"/>
      <c r="AI2669" s="3"/>
      <c r="AJ2669" s="3"/>
      <c r="AK2669" s="3"/>
      <c r="AL2669" s="3"/>
      <c r="AM2669" s="3"/>
      <c r="AN2669" s="3"/>
      <c r="AO2669" s="3"/>
      <c r="AP2669" s="3"/>
      <c r="AQ2669" s="3"/>
      <c r="AR2669" s="3"/>
      <c r="AS2669" s="3"/>
      <c r="AT2669" s="3"/>
      <c r="AU2669" s="3"/>
      <c r="AV2669" s="3"/>
      <c r="AW2669" s="3"/>
      <c r="AX2669" s="3"/>
      <c r="AY2669" s="3"/>
      <c r="AZ2669" s="3"/>
      <c r="BA2669" s="3"/>
      <c r="BB2669" s="3"/>
      <c r="BC2669" s="3"/>
      <c r="BD2669" s="3"/>
    </row>
    <row r="2670" spans="1:56" hidden="1">
      <c r="A2670" s="3"/>
      <c r="B2670" s="3"/>
      <c r="C2670" s="3"/>
      <c r="D2670" s="3"/>
      <c r="E2670" s="3"/>
      <c r="F2670" s="3"/>
      <c r="G2670" s="3"/>
      <c r="H2670" s="3"/>
      <c r="I2670" s="3"/>
      <c r="J2670" s="3"/>
      <c r="K2670" s="3"/>
      <c r="L2670" s="3"/>
      <c r="M2670" s="3"/>
      <c r="N2670" s="3"/>
      <c r="O2670" s="3"/>
      <c r="P2670" s="3"/>
      <c r="Q2670" s="3"/>
      <c r="R2670" s="3"/>
      <c r="S2670" s="3"/>
      <c r="T2670" s="3"/>
      <c r="U2670" s="3"/>
      <c r="V2670" s="3"/>
      <c r="W2670" s="3"/>
      <c r="X2670" s="3"/>
      <c r="Y2670" s="3"/>
      <c r="Z2670" s="3"/>
      <c r="AA2670" s="3"/>
      <c r="AB2670" s="3"/>
      <c r="AC2670" s="3"/>
      <c r="AD2670" s="3"/>
      <c r="AE2670" s="3"/>
      <c r="AF2670" s="3"/>
      <c r="AG2670" s="3"/>
      <c r="AH2670" s="3"/>
      <c r="AI2670" s="3"/>
      <c r="AJ2670" s="3"/>
      <c r="AK2670" s="3"/>
      <c r="AL2670" s="3"/>
      <c r="AM2670" s="3"/>
      <c r="AN2670" s="3"/>
      <c r="AO2670" s="3"/>
      <c r="AP2670" s="3"/>
      <c r="AQ2670" s="3"/>
      <c r="AR2670" s="3"/>
      <c r="AS2670" s="3"/>
      <c r="AT2670" s="3"/>
      <c r="AU2670" s="3"/>
      <c r="AV2670" s="3"/>
      <c r="AW2670" s="3"/>
      <c r="AX2670" s="3"/>
      <c r="AY2670" s="3"/>
      <c r="AZ2670" s="3"/>
      <c r="BA2670" s="3"/>
      <c r="BB2670" s="3"/>
      <c r="BC2670" s="3"/>
      <c r="BD2670" s="3"/>
    </row>
    <row r="2671" spans="1:56" hidden="1">
      <c r="A2671" s="3"/>
      <c r="B2671" s="3"/>
      <c r="C2671" s="3"/>
      <c r="D2671" s="3"/>
      <c r="E2671" s="3"/>
      <c r="F2671" s="3"/>
      <c r="G2671" s="3"/>
      <c r="H2671" s="3"/>
      <c r="I2671" s="3"/>
      <c r="J2671" s="3"/>
      <c r="K2671" s="3"/>
      <c r="L2671" s="3"/>
      <c r="M2671" s="3"/>
      <c r="N2671" s="3"/>
      <c r="O2671" s="3"/>
      <c r="P2671" s="3"/>
      <c r="Q2671" s="3"/>
      <c r="R2671" s="3"/>
      <c r="S2671" s="3"/>
      <c r="T2671" s="3"/>
      <c r="U2671" s="3"/>
      <c r="V2671" s="3"/>
      <c r="W2671" s="3"/>
      <c r="X2671" s="3"/>
      <c r="Y2671" s="3"/>
      <c r="Z2671" s="3"/>
      <c r="AA2671" s="3"/>
      <c r="AB2671" s="3"/>
      <c r="AC2671" s="3"/>
      <c r="AD2671" s="3"/>
      <c r="AE2671" s="3"/>
      <c r="AF2671" s="3"/>
      <c r="AG2671" s="3"/>
      <c r="AH2671" s="3"/>
      <c r="AI2671" s="3"/>
      <c r="AJ2671" s="3"/>
      <c r="AK2671" s="3"/>
      <c r="AL2671" s="3"/>
      <c r="AM2671" s="3"/>
      <c r="AN2671" s="3"/>
      <c r="AO2671" s="3"/>
      <c r="AP2671" s="3"/>
      <c r="AQ2671" s="3"/>
      <c r="AR2671" s="3"/>
      <c r="AS2671" s="3"/>
      <c r="AT2671" s="3"/>
      <c r="AU2671" s="3"/>
      <c r="AV2671" s="3"/>
      <c r="AW2671" s="3"/>
      <c r="AX2671" s="3"/>
      <c r="AY2671" s="3"/>
      <c r="AZ2671" s="3"/>
      <c r="BA2671" s="3"/>
      <c r="BB2671" s="3"/>
      <c r="BC2671" s="3"/>
      <c r="BD2671" s="3"/>
    </row>
    <row r="2672" spans="1:56" hidden="1">
      <c r="A2672" s="3"/>
      <c r="B2672" s="3"/>
      <c r="C2672" s="3"/>
      <c r="D2672" s="3"/>
      <c r="E2672" s="3"/>
      <c r="F2672" s="3"/>
      <c r="G2672" s="3"/>
      <c r="H2672" s="3"/>
      <c r="I2672" s="3"/>
      <c r="J2672" s="3"/>
      <c r="K2672" s="3"/>
      <c r="L2672" s="3"/>
      <c r="M2672" s="3"/>
      <c r="N2672" s="3"/>
      <c r="O2672" s="3"/>
      <c r="P2672" s="3"/>
      <c r="Q2672" s="3"/>
      <c r="R2672" s="3"/>
      <c r="S2672" s="3"/>
      <c r="T2672" s="3"/>
      <c r="U2672" s="3"/>
      <c r="V2672" s="3"/>
      <c r="W2672" s="3"/>
      <c r="X2672" s="3"/>
      <c r="Y2672" s="3"/>
      <c r="Z2672" s="3"/>
      <c r="AA2672" s="3"/>
      <c r="AB2672" s="3"/>
      <c r="AC2672" s="3"/>
      <c r="AD2672" s="3"/>
      <c r="AE2672" s="3"/>
      <c r="AF2672" s="3"/>
      <c r="AG2672" s="3"/>
      <c r="AH2672" s="3"/>
      <c r="AI2672" s="3"/>
      <c r="AJ2672" s="3"/>
      <c r="AK2672" s="3"/>
      <c r="AL2672" s="3"/>
      <c r="AM2672" s="3"/>
      <c r="AN2672" s="3"/>
      <c r="AO2672" s="3"/>
      <c r="AP2672" s="3"/>
      <c r="AQ2672" s="3"/>
      <c r="AR2672" s="3"/>
      <c r="AS2672" s="3"/>
      <c r="AT2672" s="3"/>
      <c r="AU2672" s="3"/>
      <c r="AV2672" s="3"/>
      <c r="AW2672" s="3"/>
      <c r="AX2672" s="3"/>
      <c r="AY2672" s="3"/>
      <c r="AZ2672" s="3"/>
      <c r="BA2672" s="3"/>
      <c r="BB2672" s="3"/>
      <c r="BC2672" s="3"/>
      <c r="BD2672" s="3"/>
    </row>
    <row r="2673" spans="1:56" hidden="1">
      <c r="A2673" s="3"/>
      <c r="B2673" s="3"/>
      <c r="C2673" s="3"/>
      <c r="D2673" s="3"/>
      <c r="E2673" s="3"/>
      <c r="F2673" s="3"/>
      <c r="G2673" s="3"/>
      <c r="H2673" s="3"/>
      <c r="I2673" s="3"/>
      <c r="J2673" s="3"/>
      <c r="K2673" s="3"/>
      <c r="L2673" s="3"/>
      <c r="M2673" s="3"/>
      <c r="N2673" s="3"/>
      <c r="O2673" s="3"/>
      <c r="P2673" s="3"/>
      <c r="Q2673" s="3"/>
      <c r="R2673" s="3"/>
      <c r="S2673" s="3"/>
      <c r="T2673" s="3"/>
      <c r="U2673" s="3"/>
      <c r="V2673" s="3"/>
      <c r="W2673" s="3"/>
      <c r="X2673" s="3"/>
      <c r="Y2673" s="3"/>
      <c r="Z2673" s="3"/>
      <c r="AA2673" s="3"/>
      <c r="AB2673" s="3"/>
      <c r="AC2673" s="3"/>
      <c r="AD2673" s="3"/>
      <c r="AE2673" s="3"/>
      <c r="AF2673" s="3"/>
      <c r="AG2673" s="3"/>
      <c r="AH2673" s="3"/>
      <c r="AI2673" s="3"/>
      <c r="AJ2673" s="3"/>
      <c r="AK2673" s="3"/>
      <c r="AL2673" s="3"/>
      <c r="AM2673" s="3"/>
      <c r="AN2673" s="3"/>
      <c r="AO2673" s="3"/>
      <c r="AP2673" s="3"/>
      <c r="AQ2673" s="3"/>
      <c r="AR2673" s="3"/>
      <c r="AS2673" s="3"/>
      <c r="AT2673" s="3"/>
      <c r="AU2673" s="3"/>
      <c r="AV2673" s="3"/>
      <c r="AW2673" s="3"/>
      <c r="AX2673" s="3"/>
      <c r="AY2673" s="3"/>
      <c r="AZ2673" s="3"/>
      <c r="BA2673" s="3"/>
      <c r="BB2673" s="3"/>
      <c r="BC2673" s="3"/>
      <c r="BD2673" s="3"/>
    </row>
    <row r="2674" spans="1:56" hidden="1">
      <c r="A2674" s="3"/>
      <c r="B2674" s="3"/>
      <c r="C2674" s="3"/>
      <c r="D2674" s="3"/>
      <c r="E2674" s="3"/>
      <c r="F2674" s="3"/>
      <c r="G2674" s="3"/>
      <c r="H2674" s="3"/>
      <c r="I2674" s="3"/>
      <c r="J2674" s="3"/>
      <c r="K2674" s="3"/>
      <c r="L2674" s="3"/>
      <c r="M2674" s="3"/>
      <c r="N2674" s="3"/>
      <c r="O2674" s="3"/>
      <c r="P2674" s="3"/>
      <c r="Q2674" s="3"/>
      <c r="R2674" s="3"/>
      <c r="S2674" s="3"/>
      <c r="T2674" s="3"/>
      <c r="U2674" s="3"/>
      <c r="V2674" s="3"/>
      <c r="W2674" s="3"/>
      <c r="X2674" s="3"/>
      <c r="Y2674" s="3"/>
      <c r="Z2674" s="3"/>
      <c r="AA2674" s="3"/>
      <c r="AB2674" s="3"/>
      <c r="AC2674" s="3"/>
      <c r="AD2674" s="3"/>
      <c r="AE2674" s="3"/>
      <c r="AF2674" s="3"/>
      <c r="AG2674" s="3"/>
      <c r="AH2674" s="3"/>
      <c r="AI2674" s="3"/>
      <c r="AJ2674" s="3"/>
      <c r="AK2674" s="3"/>
      <c r="AL2674" s="3"/>
      <c r="AM2674" s="3"/>
      <c r="AN2674" s="3"/>
      <c r="AO2674" s="3"/>
      <c r="AP2674" s="3"/>
      <c r="AQ2674" s="3"/>
      <c r="AR2674" s="3"/>
      <c r="AS2674" s="3"/>
      <c r="AT2674" s="3"/>
      <c r="AU2674" s="3"/>
      <c r="AV2674" s="3"/>
      <c r="AW2674" s="3"/>
      <c r="AX2674" s="3"/>
      <c r="AY2674" s="3"/>
      <c r="AZ2674" s="3"/>
      <c r="BA2674" s="3"/>
      <c r="BB2674" s="3"/>
      <c r="BC2674" s="3"/>
      <c r="BD2674" s="3"/>
    </row>
    <row r="2675" spans="1:56" hidden="1">
      <c r="A2675" s="3"/>
      <c r="B2675" s="3"/>
      <c r="C2675" s="3"/>
      <c r="D2675" s="3"/>
      <c r="E2675" s="3"/>
      <c r="F2675" s="3"/>
      <c r="G2675" s="3"/>
      <c r="H2675" s="3"/>
      <c r="I2675" s="3"/>
      <c r="J2675" s="3"/>
      <c r="K2675" s="3"/>
      <c r="L2675" s="3"/>
      <c r="M2675" s="3"/>
      <c r="N2675" s="3"/>
      <c r="O2675" s="3"/>
      <c r="P2675" s="3"/>
      <c r="Q2675" s="3"/>
      <c r="R2675" s="3"/>
      <c r="S2675" s="3"/>
      <c r="T2675" s="3"/>
      <c r="U2675" s="3"/>
      <c r="V2675" s="3"/>
      <c r="W2675" s="3"/>
      <c r="X2675" s="3"/>
      <c r="Y2675" s="3"/>
      <c r="Z2675" s="3"/>
      <c r="AA2675" s="3"/>
      <c r="AB2675" s="3"/>
      <c r="AC2675" s="3"/>
      <c r="AD2675" s="3"/>
      <c r="AE2675" s="3"/>
      <c r="AF2675" s="3"/>
      <c r="AG2675" s="3"/>
      <c r="AH2675" s="3"/>
      <c r="AI2675" s="3"/>
      <c r="AJ2675" s="3"/>
      <c r="AK2675" s="3"/>
      <c r="AL2675" s="3"/>
      <c r="AM2675" s="3"/>
      <c r="AN2675" s="3"/>
      <c r="AO2675" s="3"/>
      <c r="AP2675" s="3"/>
      <c r="AQ2675" s="3"/>
      <c r="AR2675" s="3"/>
      <c r="AS2675" s="3"/>
      <c r="AT2675" s="3"/>
      <c r="AU2675" s="3"/>
      <c r="AV2675" s="3"/>
      <c r="AW2675" s="3"/>
      <c r="AX2675" s="3"/>
      <c r="AY2675" s="3"/>
      <c r="AZ2675" s="3"/>
      <c r="BA2675" s="3"/>
      <c r="BB2675" s="3"/>
      <c r="BC2675" s="3"/>
      <c r="BD2675" s="3"/>
    </row>
    <row r="2676" spans="1:56" hidden="1">
      <c r="A2676" s="3"/>
      <c r="B2676" s="3"/>
      <c r="C2676" s="3"/>
      <c r="D2676" s="3"/>
      <c r="E2676" s="3"/>
      <c r="F2676" s="3"/>
      <c r="G2676" s="3"/>
      <c r="H2676" s="3"/>
      <c r="I2676" s="3"/>
      <c r="J2676" s="3"/>
      <c r="K2676" s="3"/>
      <c r="L2676" s="3"/>
      <c r="M2676" s="3"/>
      <c r="N2676" s="3"/>
      <c r="O2676" s="3"/>
      <c r="P2676" s="3"/>
      <c r="Q2676" s="3"/>
      <c r="R2676" s="3"/>
      <c r="S2676" s="3"/>
      <c r="T2676" s="3"/>
      <c r="U2676" s="3"/>
      <c r="V2676" s="3"/>
      <c r="W2676" s="3"/>
      <c r="X2676" s="3"/>
      <c r="Y2676" s="3"/>
      <c r="Z2676" s="3"/>
      <c r="AA2676" s="3"/>
      <c r="AB2676" s="3"/>
      <c r="AC2676" s="3"/>
      <c r="AD2676" s="3"/>
      <c r="AE2676" s="3"/>
      <c r="AF2676" s="3"/>
      <c r="AG2676" s="3"/>
      <c r="AH2676" s="3"/>
      <c r="AI2676" s="3"/>
      <c r="AJ2676" s="3"/>
      <c r="AK2676" s="3"/>
      <c r="AL2676" s="3"/>
      <c r="AM2676" s="3"/>
      <c r="AN2676" s="3"/>
      <c r="AO2676" s="3"/>
      <c r="AP2676" s="3"/>
      <c r="AQ2676" s="3"/>
      <c r="AR2676" s="3"/>
      <c r="AS2676" s="3"/>
      <c r="AT2676" s="3"/>
      <c r="AU2676" s="3"/>
      <c r="AV2676" s="3"/>
      <c r="AW2676" s="3"/>
      <c r="AX2676" s="3"/>
      <c r="AY2676" s="3"/>
      <c r="AZ2676" s="3"/>
      <c r="BA2676" s="3"/>
      <c r="BB2676" s="3"/>
      <c r="BC2676" s="3"/>
      <c r="BD2676" s="3"/>
    </row>
    <row r="2677" spans="1:56" hidden="1">
      <c r="A2677" s="3"/>
      <c r="B2677" s="3"/>
      <c r="C2677" s="3"/>
      <c r="D2677" s="3"/>
      <c r="E2677" s="3"/>
      <c r="F2677" s="3"/>
      <c r="G2677" s="3"/>
      <c r="H2677" s="3"/>
      <c r="I2677" s="3"/>
      <c r="J2677" s="3"/>
      <c r="K2677" s="3"/>
      <c r="L2677" s="3"/>
      <c r="M2677" s="3"/>
      <c r="N2677" s="3"/>
      <c r="O2677" s="3"/>
      <c r="P2677" s="3"/>
      <c r="Q2677" s="3"/>
      <c r="R2677" s="3"/>
      <c r="S2677" s="3"/>
      <c r="T2677" s="3"/>
      <c r="U2677" s="3"/>
      <c r="V2677" s="3"/>
      <c r="W2677" s="3"/>
      <c r="X2677" s="3"/>
      <c r="Y2677" s="3"/>
      <c r="Z2677" s="3"/>
      <c r="AA2677" s="3"/>
      <c r="AB2677" s="3"/>
      <c r="AC2677" s="3"/>
      <c r="AD2677" s="3"/>
      <c r="AE2677" s="3"/>
      <c r="AF2677" s="3"/>
      <c r="AG2677" s="3"/>
      <c r="AH2677" s="3"/>
      <c r="AI2677" s="3"/>
      <c r="AJ2677" s="3"/>
      <c r="AK2677" s="3"/>
      <c r="AL2677" s="3"/>
      <c r="AM2677" s="3"/>
      <c r="AN2677" s="3"/>
      <c r="AO2677" s="3"/>
      <c r="AP2677" s="3"/>
      <c r="AQ2677" s="3"/>
      <c r="AR2677" s="3"/>
      <c r="AS2677" s="3"/>
      <c r="AT2677" s="3"/>
      <c r="AU2677" s="3"/>
      <c r="AV2677" s="3"/>
      <c r="AW2677" s="3"/>
      <c r="AX2677" s="3"/>
      <c r="AY2677" s="3"/>
      <c r="AZ2677" s="3"/>
      <c r="BA2677" s="3"/>
      <c r="BB2677" s="3"/>
      <c r="BC2677" s="3"/>
      <c r="BD2677" s="3"/>
    </row>
    <row r="2678" spans="1:56" hidden="1">
      <c r="A2678" s="3"/>
      <c r="B2678" s="3"/>
      <c r="C2678" s="3"/>
      <c r="D2678" s="3"/>
      <c r="E2678" s="3"/>
      <c r="F2678" s="3"/>
      <c r="G2678" s="3"/>
      <c r="H2678" s="3"/>
      <c r="I2678" s="3"/>
      <c r="J2678" s="3"/>
      <c r="K2678" s="3"/>
      <c r="L2678" s="3"/>
      <c r="M2678" s="3"/>
      <c r="N2678" s="3"/>
      <c r="O2678" s="3"/>
      <c r="P2678" s="3"/>
      <c r="Q2678" s="3"/>
      <c r="R2678" s="3"/>
      <c r="S2678" s="3"/>
      <c r="T2678" s="3"/>
      <c r="U2678" s="3"/>
      <c r="V2678" s="3"/>
      <c r="W2678" s="3"/>
      <c r="X2678" s="3"/>
      <c r="Y2678" s="3"/>
      <c r="Z2678" s="3"/>
      <c r="AA2678" s="3"/>
      <c r="AB2678" s="3"/>
      <c r="AC2678" s="3"/>
      <c r="AD2678" s="3"/>
      <c r="AE2678" s="3"/>
      <c r="AF2678" s="3"/>
      <c r="AG2678" s="3"/>
      <c r="AH2678" s="3"/>
      <c r="AI2678" s="3"/>
      <c r="AJ2678" s="3"/>
      <c r="AK2678" s="3"/>
      <c r="AL2678" s="3"/>
      <c r="AM2678" s="3"/>
      <c r="AN2678" s="3"/>
      <c r="AO2678" s="3"/>
      <c r="AP2678" s="3"/>
      <c r="AQ2678" s="3"/>
      <c r="AR2678" s="3"/>
      <c r="AS2678" s="3"/>
      <c r="AT2678" s="3"/>
      <c r="AU2678" s="3"/>
      <c r="AV2678" s="3"/>
      <c r="AW2678" s="3"/>
      <c r="AX2678" s="3"/>
      <c r="AY2678" s="3"/>
      <c r="AZ2678" s="3"/>
      <c r="BA2678" s="3"/>
      <c r="BB2678" s="3"/>
      <c r="BC2678" s="3"/>
      <c r="BD2678" s="3"/>
    </row>
    <row r="2679" spans="1:56" hidden="1">
      <c r="A2679" s="3"/>
      <c r="B2679" s="3"/>
      <c r="C2679" s="3"/>
      <c r="D2679" s="3"/>
      <c r="E2679" s="3"/>
      <c r="F2679" s="3"/>
      <c r="G2679" s="3"/>
      <c r="H2679" s="3"/>
      <c r="I2679" s="3"/>
      <c r="J2679" s="3"/>
      <c r="K2679" s="3"/>
      <c r="L2679" s="3"/>
      <c r="M2679" s="3"/>
      <c r="N2679" s="3"/>
      <c r="O2679" s="3"/>
      <c r="P2679" s="3"/>
      <c r="Q2679" s="3"/>
      <c r="R2679" s="3"/>
      <c r="S2679" s="3"/>
      <c r="T2679" s="3"/>
      <c r="U2679" s="3"/>
      <c r="V2679" s="3"/>
      <c r="W2679" s="3"/>
      <c r="X2679" s="3"/>
      <c r="Y2679" s="3"/>
      <c r="Z2679" s="3"/>
      <c r="AA2679" s="3"/>
      <c r="AB2679" s="3"/>
      <c r="AC2679" s="3"/>
      <c r="AD2679" s="3"/>
      <c r="AE2679" s="3"/>
      <c r="AF2679" s="3"/>
      <c r="AG2679" s="3"/>
      <c r="AH2679" s="3"/>
      <c r="AI2679" s="3"/>
      <c r="AJ2679" s="3"/>
      <c r="AK2679" s="3"/>
      <c r="AL2679" s="3"/>
      <c r="AM2679" s="3"/>
      <c r="AN2679" s="3"/>
      <c r="AO2679" s="3"/>
      <c r="AP2679" s="3"/>
      <c r="AQ2679" s="3"/>
      <c r="AR2679" s="3"/>
      <c r="AS2679" s="3"/>
      <c r="AT2679" s="3"/>
      <c r="AU2679" s="3"/>
      <c r="AV2679" s="3"/>
      <c r="AW2679" s="3"/>
      <c r="AX2679" s="3"/>
      <c r="AY2679" s="3"/>
      <c r="AZ2679" s="3"/>
      <c r="BA2679" s="3"/>
      <c r="BB2679" s="3"/>
      <c r="BC2679" s="3"/>
      <c r="BD2679" s="3"/>
    </row>
    <row r="2680" spans="1:56" hidden="1">
      <c r="A2680" s="3"/>
      <c r="B2680" s="3"/>
      <c r="C2680" s="3"/>
      <c r="D2680" s="3"/>
      <c r="E2680" s="3"/>
      <c r="F2680" s="3"/>
      <c r="G2680" s="3"/>
      <c r="H2680" s="3"/>
      <c r="I2680" s="3"/>
      <c r="J2680" s="3"/>
      <c r="K2680" s="3"/>
      <c r="L2680" s="3"/>
      <c r="M2680" s="3"/>
      <c r="N2680" s="3"/>
      <c r="O2680" s="3"/>
      <c r="P2680" s="3"/>
      <c r="Q2680" s="3"/>
      <c r="R2680" s="3"/>
      <c r="S2680" s="3"/>
      <c r="T2680" s="3"/>
      <c r="U2680" s="3"/>
      <c r="V2680" s="3"/>
      <c r="W2680" s="3"/>
      <c r="X2680" s="3"/>
      <c r="Y2680" s="3"/>
      <c r="Z2680" s="3"/>
      <c r="AA2680" s="3"/>
      <c r="AB2680" s="3"/>
      <c r="AC2680" s="3"/>
      <c r="AD2680" s="3"/>
      <c r="AE2680" s="3"/>
      <c r="AF2680" s="3"/>
      <c r="AG2680" s="3"/>
      <c r="AH2680" s="3"/>
      <c r="AI2680" s="3"/>
      <c r="AJ2680" s="3"/>
      <c r="AK2680" s="3"/>
      <c r="AL2680" s="3"/>
      <c r="AM2680" s="3"/>
      <c r="AN2680" s="3"/>
      <c r="AO2680" s="3"/>
      <c r="AP2680" s="3"/>
      <c r="AQ2680" s="3"/>
      <c r="AR2680" s="3"/>
      <c r="AS2680" s="3"/>
      <c r="AT2680" s="3"/>
      <c r="AU2680" s="3"/>
      <c r="AV2680" s="3"/>
      <c r="AW2680" s="3"/>
      <c r="AX2680" s="3"/>
      <c r="AY2680" s="3"/>
      <c r="AZ2680" s="3"/>
      <c r="BA2680" s="3"/>
      <c r="BB2680" s="3"/>
      <c r="BC2680" s="3"/>
      <c r="BD2680" s="3"/>
    </row>
    <row r="2681" spans="1:56" hidden="1">
      <c r="A2681" s="3"/>
      <c r="B2681" s="3"/>
      <c r="C2681" s="3"/>
      <c r="D2681" s="3"/>
      <c r="E2681" s="3"/>
      <c r="F2681" s="3"/>
      <c r="G2681" s="3"/>
      <c r="H2681" s="3"/>
      <c r="I2681" s="3"/>
      <c r="J2681" s="3"/>
      <c r="K2681" s="3"/>
      <c r="L2681" s="3"/>
      <c r="M2681" s="3"/>
      <c r="N2681" s="3"/>
      <c r="O2681" s="3"/>
      <c r="P2681" s="3"/>
      <c r="Q2681" s="3"/>
      <c r="R2681" s="3"/>
      <c r="S2681" s="3"/>
      <c r="T2681" s="3"/>
      <c r="U2681" s="3"/>
      <c r="V2681" s="3"/>
      <c r="W2681" s="3"/>
      <c r="X2681" s="3"/>
      <c r="Y2681" s="3"/>
      <c r="Z2681" s="3"/>
      <c r="AA2681" s="3"/>
      <c r="AB2681" s="3"/>
      <c r="AC2681" s="3"/>
      <c r="AD2681" s="3"/>
      <c r="AE2681" s="3"/>
      <c r="AF2681" s="3"/>
      <c r="AG2681" s="3"/>
      <c r="AH2681" s="3"/>
      <c r="AI2681" s="3"/>
      <c r="AJ2681" s="3"/>
      <c r="AK2681" s="3"/>
      <c r="AL2681" s="3"/>
      <c r="AM2681" s="3"/>
      <c r="AN2681" s="3"/>
      <c r="AO2681" s="3"/>
      <c r="AP2681" s="3"/>
      <c r="AQ2681" s="3"/>
      <c r="AR2681" s="3"/>
      <c r="AS2681" s="3"/>
      <c r="AT2681" s="3"/>
      <c r="AU2681" s="3"/>
      <c r="AV2681" s="3"/>
      <c r="AW2681" s="3"/>
      <c r="AX2681" s="3"/>
      <c r="AY2681" s="3"/>
      <c r="AZ2681" s="3"/>
      <c r="BA2681" s="3"/>
      <c r="BB2681" s="3"/>
      <c r="BC2681" s="3"/>
      <c r="BD2681" s="3"/>
    </row>
    <row r="2682" spans="1:56" hidden="1">
      <c r="A2682" s="3"/>
      <c r="B2682" s="3"/>
      <c r="C2682" s="3"/>
      <c r="D2682" s="3"/>
      <c r="E2682" s="3"/>
      <c r="F2682" s="3"/>
      <c r="G2682" s="3"/>
      <c r="H2682" s="3"/>
      <c r="I2682" s="3"/>
      <c r="J2682" s="3"/>
      <c r="K2682" s="3"/>
      <c r="L2682" s="3"/>
      <c r="M2682" s="3"/>
      <c r="N2682" s="3"/>
      <c r="O2682" s="3"/>
      <c r="P2682" s="3"/>
      <c r="Q2682" s="3"/>
      <c r="R2682" s="3"/>
      <c r="S2682" s="3"/>
      <c r="T2682" s="3"/>
      <c r="U2682" s="3"/>
      <c r="V2682" s="3"/>
      <c r="W2682" s="3"/>
      <c r="X2682" s="3"/>
      <c r="Y2682" s="3"/>
      <c r="Z2682" s="3"/>
      <c r="AA2682" s="3"/>
      <c r="AB2682" s="3"/>
      <c r="AC2682" s="3"/>
      <c r="AD2682" s="3"/>
      <c r="AE2682" s="3"/>
      <c r="AF2682" s="3"/>
      <c r="AG2682" s="3"/>
      <c r="AH2682" s="3"/>
      <c r="AI2682" s="3"/>
      <c r="AJ2682" s="3"/>
      <c r="AK2682" s="3"/>
      <c r="AL2682" s="3"/>
      <c r="AM2682" s="3"/>
      <c r="AN2682" s="3"/>
      <c r="AO2682" s="3"/>
      <c r="AP2682" s="3"/>
      <c r="AQ2682" s="3"/>
      <c r="AR2682" s="3"/>
      <c r="AS2682" s="3"/>
      <c r="AT2682" s="3"/>
      <c r="AU2682" s="3"/>
      <c r="AV2682" s="3"/>
      <c r="AW2682" s="3"/>
      <c r="AX2682" s="3"/>
      <c r="AY2682" s="3"/>
      <c r="AZ2682" s="3"/>
      <c r="BA2682" s="3"/>
      <c r="BB2682" s="3"/>
      <c r="BC2682" s="3"/>
      <c r="BD2682" s="3"/>
    </row>
    <row r="2683" spans="1:56" hidden="1">
      <c r="A2683" s="3"/>
      <c r="B2683" s="3"/>
      <c r="C2683" s="3"/>
      <c r="D2683" s="3"/>
      <c r="E2683" s="3"/>
      <c r="F2683" s="3"/>
      <c r="G2683" s="3"/>
      <c r="H2683" s="3"/>
      <c r="I2683" s="3"/>
      <c r="J2683" s="3"/>
      <c r="K2683" s="3"/>
      <c r="L2683" s="3"/>
      <c r="M2683" s="3"/>
      <c r="N2683" s="3"/>
      <c r="O2683" s="3"/>
      <c r="P2683" s="3"/>
      <c r="Q2683" s="3"/>
      <c r="R2683" s="3"/>
      <c r="S2683" s="3"/>
      <c r="T2683" s="3"/>
      <c r="U2683" s="3"/>
      <c r="V2683" s="3"/>
      <c r="W2683" s="3"/>
      <c r="X2683" s="3"/>
      <c r="Y2683" s="3"/>
      <c r="Z2683" s="3"/>
      <c r="AA2683" s="3"/>
      <c r="AB2683" s="3"/>
      <c r="AC2683" s="3"/>
      <c r="AD2683" s="3"/>
      <c r="AE2683" s="3"/>
      <c r="AF2683" s="3"/>
      <c r="AG2683" s="3"/>
      <c r="AH2683" s="3"/>
      <c r="AI2683" s="3"/>
      <c r="AJ2683" s="3"/>
      <c r="AK2683" s="3"/>
      <c r="AL2683" s="3"/>
      <c r="AM2683" s="3"/>
      <c r="AN2683" s="3"/>
      <c r="AO2683" s="3"/>
      <c r="AP2683" s="3"/>
      <c r="AQ2683" s="3"/>
      <c r="AR2683" s="3"/>
      <c r="AS2683" s="3"/>
      <c r="AT2683" s="3"/>
      <c r="AU2683" s="3"/>
      <c r="AV2683" s="3"/>
      <c r="AW2683" s="3"/>
      <c r="AX2683" s="3"/>
      <c r="AY2683" s="3"/>
      <c r="AZ2683" s="3"/>
      <c r="BA2683" s="3"/>
      <c r="BB2683" s="3"/>
      <c r="BC2683" s="3"/>
      <c r="BD2683" s="3"/>
    </row>
    <row r="2684" spans="1:56" hidden="1">
      <c r="A2684" s="3"/>
      <c r="B2684" s="3"/>
      <c r="C2684" s="3"/>
      <c r="D2684" s="3"/>
      <c r="E2684" s="3"/>
      <c r="F2684" s="3"/>
      <c r="G2684" s="3"/>
      <c r="H2684" s="3"/>
      <c r="I2684" s="3"/>
      <c r="J2684" s="3"/>
      <c r="K2684" s="3"/>
      <c r="L2684" s="3"/>
      <c r="M2684" s="3"/>
      <c r="N2684" s="3"/>
      <c r="O2684" s="3"/>
      <c r="P2684" s="3"/>
      <c r="Q2684" s="3"/>
      <c r="R2684" s="3"/>
      <c r="S2684" s="3"/>
      <c r="T2684" s="3"/>
      <c r="U2684" s="3"/>
      <c r="V2684" s="3"/>
      <c r="W2684" s="3"/>
      <c r="X2684" s="3"/>
      <c r="Y2684" s="3"/>
      <c r="Z2684" s="3"/>
      <c r="AA2684" s="3"/>
      <c r="AB2684" s="3"/>
      <c r="AC2684" s="3"/>
      <c r="AD2684" s="3"/>
      <c r="AE2684" s="3"/>
      <c r="AF2684" s="3"/>
      <c r="AG2684" s="3"/>
      <c r="AH2684" s="3"/>
      <c r="AI2684" s="3"/>
      <c r="AJ2684" s="3"/>
      <c r="AK2684" s="3"/>
      <c r="AL2684" s="3"/>
      <c r="AM2684" s="3"/>
      <c r="AN2684" s="3"/>
      <c r="AO2684" s="3"/>
      <c r="AP2684" s="3"/>
      <c r="AQ2684" s="3"/>
      <c r="AR2684" s="3"/>
      <c r="AS2684" s="3"/>
      <c r="AT2684" s="3"/>
      <c r="AU2684" s="3"/>
      <c r="AV2684" s="3"/>
      <c r="AW2684" s="3"/>
      <c r="AX2684" s="3"/>
      <c r="AY2684" s="3"/>
      <c r="AZ2684" s="3"/>
      <c r="BA2684" s="3"/>
      <c r="BB2684" s="3"/>
      <c r="BC2684" s="3"/>
      <c r="BD2684" s="3"/>
    </row>
    <row r="2685" spans="1:56" hidden="1">
      <c r="A2685" s="3"/>
      <c r="B2685" s="3"/>
      <c r="C2685" s="3"/>
      <c r="D2685" s="3"/>
      <c r="E2685" s="3"/>
      <c r="F2685" s="3"/>
      <c r="G2685" s="3"/>
      <c r="H2685" s="3"/>
      <c r="I2685" s="3"/>
      <c r="J2685" s="3"/>
      <c r="K2685" s="3"/>
      <c r="L2685" s="3"/>
      <c r="M2685" s="3"/>
      <c r="N2685" s="3"/>
      <c r="O2685" s="3"/>
      <c r="P2685" s="3"/>
      <c r="Q2685" s="3"/>
      <c r="R2685" s="3"/>
      <c r="S2685" s="3"/>
      <c r="T2685" s="3"/>
      <c r="U2685" s="3"/>
      <c r="V2685" s="3"/>
      <c r="W2685" s="3"/>
      <c r="X2685" s="3"/>
      <c r="Y2685" s="3"/>
      <c r="Z2685" s="3"/>
      <c r="AA2685" s="3"/>
      <c r="AB2685" s="3"/>
      <c r="AC2685" s="3"/>
      <c r="AD2685" s="3"/>
      <c r="AE2685" s="3"/>
      <c r="AF2685" s="3"/>
      <c r="AG2685" s="3"/>
      <c r="AH2685" s="3"/>
      <c r="AI2685" s="3"/>
      <c r="AJ2685" s="3"/>
      <c r="AK2685" s="3"/>
      <c r="AL2685" s="3"/>
      <c r="AM2685" s="3"/>
      <c r="AN2685" s="3"/>
      <c r="AO2685" s="3"/>
      <c r="AP2685" s="3"/>
      <c r="AQ2685" s="3"/>
      <c r="AR2685" s="3"/>
      <c r="AS2685" s="3"/>
      <c r="AT2685" s="3"/>
      <c r="AU2685" s="3"/>
      <c r="AV2685" s="3"/>
      <c r="AW2685" s="3"/>
      <c r="AX2685" s="3"/>
      <c r="AY2685" s="3"/>
      <c r="AZ2685" s="3"/>
      <c r="BA2685" s="3"/>
      <c r="BB2685" s="3"/>
      <c r="BC2685" s="3"/>
      <c r="BD2685" s="3"/>
    </row>
    <row r="2686" spans="1:56" hidden="1">
      <c r="A2686" s="3"/>
      <c r="B2686" s="3"/>
      <c r="C2686" s="3"/>
      <c r="D2686" s="3"/>
      <c r="E2686" s="3"/>
      <c r="F2686" s="3"/>
      <c r="G2686" s="3"/>
      <c r="H2686" s="3"/>
      <c r="I2686" s="3"/>
      <c r="J2686" s="3"/>
      <c r="K2686" s="3"/>
      <c r="L2686" s="3"/>
      <c r="M2686" s="3"/>
      <c r="N2686" s="3"/>
      <c r="O2686" s="3"/>
      <c r="P2686" s="3"/>
      <c r="Q2686" s="3"/>
      <c r="R2686" s="3"/>
      <c r="S2686" s="3"/>
      <c r="T2686" s="3"/>
      <c r="U2686" s="3"/>
      <c r="V2686" s="3"/>
      <c r="W2686" s="3"/>
      <c r="X2686" s="3"/>
      <c r="Y2686" s="3"/>
      <c r="Z2686" s="3"/>
      <c r="AA2686" s="3"/>
      <c r="AB2686" s="3"/>
      <c r="AC2686" s="3"/>
      <c r="AD2686" s="3"/>
      <c r="AE2686" s="3"/>
      <c r="AF2686" s="3"/>
      <c r="AG2686" s="3"/>
      <c r="AH2686" s="3"/>
      <c r="AI2686" s="3"/>
      <c r="AJ2686" s="3"/>
      <c r="AK2686" s="3"/>
      <c r="AL2686" s="3"/>
      <c r="AM2686" s="3"/>
      <c r="AN2686" s="3"/>
      <c r="AO2686" s="3"/>
      <c r="AP2686" s="3"/>
      <c r="AQ2686" s="3"/>
      <c r="AR2686" s="3"/>
      <c r="AS2686" s="3"/>
      <c r="AT2686" s="3"/>
      <c r="AU2686" s="3"/>
      <c r="AV2686" s="3"/>
      <c r="AW2686" s="3"/>
      <c r="AX2686" s="3"/>
      <c r="AY2686" s="3"/>
      <c r="AZ2686" s="3"/>
      <c r="BA2686" s="3"/>
      <c r="BB2686" s="3"/>
      <c r="BC2686" s="3"/>
      <c r="BD2686" s="3"/>
    </row>
    <row r="2687" spans="1:56" hidden="1">
      <c r="A2687" s="3"/>
      <c r="B2687" s="3"/>
      <c r="C2687" s="3"/>
      <c r="D2687" s="3"/>
      <c r="E2687" s="3"/>
      <c r="F2687" s="3"/>
      <c r="G2687" s="3"/>
      <c r="H2687" s="3"/>
      <c r="I2687" s="3"/>
      <c r="J2687" s="3"/>
      <c r="K2687" s="3"/>
      <c r="L2687" s="3"/>
      <c r="M2687" s="3"/>
      <c r="N2687" s="3"/>
      <c r="O2687" s="3"/>
      <c r="P2687" s="3"/>
      <c r="Q2687" s="3"/>
      <c r="R2687" s="3"/>
      <c r="S2687" s="3"/>
      <c r="T2687" s="3"/>
      <c r="U2687" s="3"/>
      <c r="V2687" s="3"/>
      <c r="W2687" s="3"/>
      <c r="X2687" s="3"/>
      <c r="Y2687" s="3"/>
      <c r="Z2687" s="3"/>
      <c r="AA2687" s="3"/>
      <c r="AB2687" s="3"/>
      <c r="AC2687" s="3"/>
      <c r="AD2687" s="3"/>
      <c r="AE2687" s="3"/>
      <c r="AF2687" s="3"/>
      <c r="AG2687" s="3"/>
      <c r="AH2687" s="3"/>
      <c r="AI2687" s="3"/>
      <c r="AJ2687" s="3"/>
      <c r="AK2687" s="3"/>
      <c r="AL2687" s="3"/>
      <c r="AM2687" s="3"/>
      <c r="AN2687" s="3"/>
      <c r="AO2687" s="3"/>
      <c r="AP2687" s="3"/>
      <c r="AQ2687" s="3"/>
      <c r="AR2687" s="3"/>
      <c r="AS2687" s="3"/>
      <c r="AT2687" s="3"/>
      <c r="AU2687" s="3"/>
      <c r="AV2687" s="3"/>
      <c r="AW2687" s="3"/>
      <c r="AX2687" s="3"/>
      <c r="AY2687" s="3"/>
      <c r="AZ2687" s="3"/>
      <c r="BA2687" s="3"/>
      <c r="BB2687" s="3"/>
      <c r="BC2687" s="3"/>
      <c r="BD2687" s="3"/>
    </row>
    <row r="2688" spans="1:56" hidden="1">
      <c r="A2688" s="3"/>
      <c r="B2688" s="3"/>
      <c r="C2688" s="3"/>
      <c r="D2688" s="3"/>
      <c r="E2688" s="3"/>
      <c r="F2688" s="3"/>
      <c r="G2688" s="3"/>
      <c r="H2688" s="3"/>
      <c r="I2688" s="3"/>
      <c r="J2688" s="3"/>
      <c r="K2688" s="3"/>
      <c r="L2688" s="3"/>
      <c r="M2688" s="3"/>
      <c r="N2688" s="3"/>
      <c r="O2688" s="3"/>
      <c r="P2688" s="3"/>
      <c r="Q2688" s="3"/>
      <c r="R2688" s="3"/>
      <c r="S2688" s="3"/>
      <c r="T2688" s="3"/>
      <c r="U2688" s="3"/>
      <c r="V2688" s="3"/>
      <c r="W2688" s="3"/>
      <c r="X2688" s="3"/>
      <c r="Y2688" s="3"/>
      <c r="Z2688" s="3"/>
      <c r="AA2688" s="3"/>
      <c r="AB2688" s="3"/>
      <c r="AC2688" s="3"/>
      <c r="AD2688" s="3"/>
      <c r="AE2688" s="3"/>
      <c r="AF2688" s="3"/>
      <c r="AG2688" s="3"/>
      <c r="AH2688" s="3"/>
      <c r="AI2688" s="3"/>
      <c r="AJ2688" s="3"/>
      <c r="AK2688" s="3"/>
      <c r="AL2688" s="3"/>
      <c r="AM2688" s="3"/>
      <c r="AN2688" s="3"/>
      <c r="AO2688" s="3"/>
      <c r="AP2688" s="3"/>
      <c r="AQ2688" s="3"/>
      <c r="AR2688" s="3"/>
      <c r="AS2688" s="3"/>
      <c r="AT2688" s="3"/>
      <c r="AU2688" s="3"/>
      <c r="AV2688" s="3"/>
      <c r="AW2688" s="3"/>
      <c r="AX2688" s="3"/>
      <c r="AY2688" s="3"/>
      <c r="AZ2688" s="3"/>
      <c r="BA2688" s="3"/>
      <c r="BB2688" s="3"/>
      <c r="BC2688" s="3"/>
      <c r="BD2688" s="3"/>
    </row>
    <row r="2689" spans="1:56" hidden="1">
      <c r="A2689" s="3"/>
      <c r="B2689" s="3"/>
      <c r="C2689" s="3"/>
      <c r="D2689" s="3"/>
      <c r="E2689" s="3"/>
      <c r="F2689" s="3"/>
      <c r="G2689" s="3"/>
      <c r="H2689" s="3"/>
      <c r="I2689" s="3"/>
      <c r="J2689" s="3"/>
      <c r="K2689" s="3"/>
      <c r="L2689" s="3"/>
      <c r="M2689" s="3"/>
      <c r="N2689" s="3"/>
      <c r="O2689" s="3"/>
      <c r="P2689" s="3"/>
      <c r="Q2689" s="3"/>
      <c r="R2689" s="3"/>
      <c r="S2689" s="3"/>
      <c r="T2689" s="3"/>
      <c r="U2689" s="3"/>
      <c r="V2689" s="3"/>
      <c r="W2689" s="3"/>
      <c r="X2689" s="3"/>
      <c r="Y2689" s="3"/>
      <c r="Z2689" s="3"/>
      <c r="AA2689" s="3"/>
      <c r="AB2689" s="3"/>
      <c r="AC2689" s="3"/>
      <c r="AD2689" s="3"/>
      <c r="AE2689" s="3"/>
      <c r="AF2689" s="3"/>
      <c r="AG2689" s="3"/>
      <c r="AH2689" s="3"/>
      <c r="AI2689" s="3"/>
      <c r="AJ2689" s="3"/>
      <c r="AK2689" s="3"/>
      <c r="AL2689" s="3"/>
      <c r="AM2689" s="3"/>
      <c r="AN2689" s="3"/>
      <c r="AO2689" s="3"/>
      <c r="AP2689" s="3"/>
      <c r="AQ2689" s="3"/>
      <c r="AR2689" s="3"/>
      <c r="AS2689" s="3"/>
      <c r="AT2689" s="3"/>
      <c r="AU2689" s="3"/>
      <c r="AV2689" s="3"/>
      <c r="AW2689" s="3"/>
      <c r="AX2689" s="3"/>
      <c r="AY2689" s="3"/>
      <c r="AZ2689" s="3"/>
      <c r="BA2689" s="3"/>
      <c r="BB2689" s="3"/>
      <c r="BC2689" s="3"/>
      <c r="BD2689" s="3"/>
    </row>
    <row r="2690" spans="1:56" hidden="1">
      <c r="A2690" s="3"/>
      <c r="B2690" s="3"/>
      <c r="C2690" s="3"/>
      <c r="D2690" s="3"/>
      <c r="E2690" s="3"/>
      <c r="F2690" s="3"/>
      <c r="G2690" s="3"/>
      <c r="H2690" s="3"/>
      <c r="I2690" s="3"/>
      <c r="J2690" s="3"/>
      <c r="K2690" s="3"/>
      <c r="L2690" s="3"/>
      <c r="M2690" s="3"/>
      <c r="N2690" s="3"/>
      <c r="O2690" s="3"/>
      <c r="P2690" s="3"/>
      <c r="Q2690" s="3"/>
      <c r="R2690" s="3"/>
      <c r="S2690" s="3"/>
      <c r="T2690" s="3"/>
      <c r="U2690" s="3"/>
      <c r="V2690" s="3"/>
      <c r="W2690" s="3"/>
      <c r="X2690" s="3"/>
      <c r="Y2690" s="3"/>
      <c r="Z2690" s="3"/>
      <c r="AA2690" s="3"/>
      <c r="AB2690" s="3"/>
      <c r="AC2690" s="3"/>
      <c r="AD2690" s="3"/>
      <c r="AE2690" s="3"/>
      <c r="AF2690" s="3"/>
      <c r="AG2690" s="3"/>
      <c r="AH2690" s="3"/>
      <c r="AI2690" s="3"/>
      <c r="AJ2690" s="3"/>
      <c r="AK2690" s="3"/>
      <c r="AL2690" s="3"/>
      <c r="AM2690" s="3"/>
      <c r="AN2690" s="3"/>
      <c r="AO2690" s="3"/>
      <c r="AP2690" s="3"/>
      <c r="AQ2690" s="3"/>
      <c r="AR2690" s="3"/>
      <c r="AS2690" s="3"/>
      <c r="AT2690" s="3"/>
      <c r="AU2690" s="3"/>
      <c r="AV2690" s="3"/>
      <c r="AW2690" s="3"/>
      <c r="AX2690" s="3"/>
      <c r="AY2690" s="3"/>
      <c r="AZ2690" s="3"/>
      <c r="BA2690" s="3"/>
      <c r="BB2690" s="3"/>
      <c r="BC2690" s="3"/>
      <c r="BD2690" s="3"/>
    </row>
    <row r="2691" spans="1:56" hidden="1">
      <c r="A2691" s="3"/>
      <c r="B2691" s="3"/>
      <c r="C2691" s="3"/>
      <c r="D2691" s="3"/>
      <c r="E2691" s="3"/>
      <c r="F2691" s="3"/>
      <c r="G2691" s="3"/>
      <c r="H2691" s="3"/>
      <c r="I2691" s="3"/>
      <c r="J2691" s="3"/>
      <c r="K2691" s="3"/>
      <c r="L2691" s="3"/>
      <c r="M2691" s="3"/>
      <c r="N2691" s="3"/>
      <c r="O2691" s="3"/>
      <c r="P2691" s="3"/>
      <c r="Q2691" s="3"/>
      <c r="R2691" s="3"/>
      <c r="S2691" s="3"/>
      <c r="T2691" s="3"/>
      <c r="U2691" s="3"/>
      <c r="V2691" s="3"/>
      <c r="W2691" s="3"/>
      <c r="X2691" s="3"/>
      <c r="Y2691" s="3"/>
      <c r="Z2691" s="3"/>
      <c r="AA2691" s="3"/>
      <c r="AB2691" s="3"/>
      <c r="AC2691" s="3"/>
      <c r="AD2691" s="3"/>
      <c r="AE2691" s="3"/>
      <c r="AF2691" s="3"/>
      <c r="AG2691" s="3"/>
      <c r="AH2691" s="3"/>
      <c r="AI2691" s="3"/>
      <c r="AJ2691" s="3"/>
      <c r="AK2691" s="3"/>
      <c r="AL2691" s="3"/>
      <c r="AM2691" s="3"/>
      <c r="AN2691" s="3"/>
      <c r="AO2691" s="3"/>
      <c r="AP2691" s="3"/>
      <c r="AQ2691" s="3"/>
      <c r="AR2691" s="3"/>
      <c r="AS2691" s="3"/>
      <c r="AT2691" s="3"/>
      <c r="AU2691" s="3"/>
      <c r="AV2691" s="3"/>
      <c r="AW2691" s="3"/>
      <c r="AX2691" s="3"/>
      <c r="AY2691" s="3"/>
      <c r="AZ2691" s="3"/>
      <c r="BA2691" s="3"/>
      <c r="BB2691" s="3"/>
      <c r="BC2691" s="3"/>
      <c r="BD2691" s="3"/>
    </row>
    <row r="2692" spans="1:56" hidden="1">
      <c r="A2692" s="3"/>
      <c r="B2692" s="3"/>
      <c r="C2692" s="3"/>
      <c r="D2692" s="3"/>
      <c r="E2692" s="3"/>
      <c r="F2692" s="3"/>
      <c r="G2692" s="3"/>
      <c r="H2692" s="3"/>
      <c r="I2692" s="3"/>
      <c r="J2692" s="3"/>
      <c r="K2692" s="3"/>
      <c r="L2692" s="3"/>
      <c r="M2692" s="3"/>
      <c r="N2692" s="3"/>
      <c r="O2692" s="3"/>
      <c r="P2692" s="3"/>
      <c r="Q2692" s="3"/>
      <c r="R2692" s="3"/>
      <c r="S2692" s="3"/>
      <c r="T2692" s="3"/>
      <c r="U2692" s="3"/>
      <c r="V2692" s="3"/>
      <c r="W2692" s="3"/>
      <c r="X2692" s="3"/>
      <c r="Y2692" s="3"/>
      <c r="Z2692" s="3"/>
      <c r="AA2692" s="3"/>
      <c r="AB2692" s="3"/>
      <c r="AC2692" s="3"/>
      <c r="AD2692" s="3"/>
      <c r="AE2692" s="3"/>
      <c r="AF2692" s="3"/>
      <c r="AG2692" s="3"/>
      <c r="AH2692" s="3"/>
      <c r="AI2692" s="3"/>
      <c r="AJ2692" s="3"/>
      <c r="AK2692" s="3"/>
      <c r="AL2692" s="3"/>
      <c r="AM2692" s="3"/>
      <c r="AN2692" s="3"/>
      <c r="AO2692" s="3"/>
      <c r="AP2692" s="3"/>
      <c r="AQ2692" s="3"/>
      <c r="AR2692" s="3"/>
      <c r="AS2692" s="3"/>
      <c r="AT2692" s="3"/>
      <c r="AU2692" s="3"/>
      <c r="AV2692" s="3"/>
      <c r="AW2692" s="3"/>
      <c r="AX2692" s="3"/>
      <c r="AY2692" s="3"/>
      <c r="AZ2692" s="3"/>
      <c r="BA2692" s="3"/>
      <c r="BB2692" s="3"/>
      <c r="BC2692" s="3"/>
      <c r="BD2692" s="3"/>
    </row>
    <row r="2693" spans="1:56" hidden="1">
      <c r="A2693" s="3"/>
      <c r="B2693" s="3"/>
      <c r="C2693" s="3"/>
      <c r="D2693" s="3"/>
      <c r="E2693" s="3"/>
      <c r="F2693" s="3"/>
      <c r="G2693" s="3"/>
      <c r="H2693" s="3"/>
      <c r="I2693" s="3"/>
      <c r="J2693" s="3"/>
      <c r="K2693" s="3"/>
      <c r="L2693" s="3"/>
      <c r="M2693" s="3"/>
      <c r="N2693" s="3"/>
      <c r="O2693" s="3"/>
      <c r="P2693" s="3"/>
      <c r="Q2693" s="3"/>
      <c r="R2693" s="3"/>
      <c r="S2693" s="3"/>
      <c r="T2693" s="3"/>
      <c r="U2693" s="3"/>
      <c r="V2693" s="3"/>
      <c r="W2693" s="3"/>
      <c r="X2693" s="3"/>
      <c r="Y2693" s="3"/>
      <c r="Z2693" s="3"/>
      <c r="AA2693" s="3"/>
      <c r="AB2693" s="3"/>
      <c r="AC2693" s="3"/>
      <c r="AD2693" s="3"/>
      <c r="AE2693" s="3"/>
      <c r="AF2693" s="3"/>
      <c r="AG2693" s="3"/>
      <c r="AH2693" s="3"/>
      <c r="AI2693" s="3"/>
      <c r="AJ2693" s="3"/>
      <c r="AK2693" s="3"/>
      <c r="AL2693" s="3"/>
      <c r="AM2693" s="3"/>
      <c r="AN2693" s="3"/>
      <c r="AO2693" s="3"/>
      <c r="AP2693" s="3"/>
      <c r="AQ2693" s="3"/>
      <c r="AR2693" s="3"/>
      <c r="AS2693" s="3"/>
      <c r="AT2693" s="3"/>
      <c r="AU2693" s="3"/>
      <c r="AV2693" s="3"/>
      <c r="AW2693" s="3"/>
      <c r="AX2693" s="3"/>
      <c r="AY2693" s="3"/>
      <c r="AZ2693" s="3"/>
      <c r="BA2693" s="3"/>
      <c r="BB2693" s="3"/>
      <c r="BC2693" s="3"/>
      <c r="BD2693" s="3"/>
    </row>
    <row r="2694" spans="1:56" hidden="1">
      <c r="A2694" s="3"/>
      <c r="B2694" s="3"/>
      <c r="C2694" s="3"/>
      <c r="D2694" s="3"/>
      <c r="E2694" s="3"/>
      <c r="F2694" s="3"/>
      <c r="G2694" s="3"/>
      <c r="H2694" s="3"/>
      <c r="I2694" s="3"/>
      <c r="J2694" s="3"/>
      <c r="K2694" s="3"/>
      <c r="L2694" s="3"/>
      <c r="M2694" s="3"/>
      <c r="N2694" s="3"/>
      <c r="O2694" s="3"/>
      <c r="P2694" s="3"/>
      <c r="Q2694" s="3"/>
      <c r="R2694" s="3"/>
      <c r="S2694" s="3"/>
      <c r="T2694" s="3"/>
      <c r="U2694" s="3"/>
      <c r="V2694" s="3"/>
      <c r="W2694" s="3"/>
      <c r="X2694" s="3"/>
      <c r="Y2694" s="3"/>
      <c r="Z2694" s="3"/>
      <c r="AA2694" s="3"/>
      <c r="AB2694" s="3"/>
      <c r="AC2694" s="3"/>
      <c r="AD2694" s="3"/>
      <c r="AE2694" s="3"/>
      <c r="AF2694" s="3"/>
      <c r="AG2694" s="3"/>
      <c r="AH2694" s="3"/>
      <c r="AI2694" s="3"/>
      <c r="AJ2694" s="3"/>
      <c r="AK2694" s="3"/>
      <c r="AL2694" s="3"/>
      <c r="AM2694" s="3"/>
      <c r="AN2694" s="3"/>
      <c r="AO2694" s="3"/>
      <c r="AP2694" s="3"/>
      <c r="AQ2694" s="3"/>
      <c r="AR2694" s="3"/>
      <c r="AS2694" s="3"/>
      <c r="AT2694" s="3"/>
      <c r="AU2694" s="3"/>
      <c r="AV2694" s="3"/>
      <c r="AW2694" s="3"/>
      <c r="AX2694" s="3"/>
      <c r="AY2694" s="3"/>
      <c r="AZ2694" s="3"/>
      <c r="BA2694" s="3"/>
      <c r="BB2694" s="3"/>
      <c r="BC2694" s="3"/>
      <c r="BD2694" s="3"/>
    </row>
    <row r="2695" spans="1:56" hidden="1">
      <c r="A2695" s="3"/>
      <c r="B2695" s="3"/>
      <c r="C2695" s="3"/>
      <c r="D2695" s="3"/>
      <c r="E2695" s="3"/>
      <c r="F2695" s="3"/>
      <c r="G2695" s="3"/>
      <c r="H2695" s="3"/>
      <c r="I2695" s="3"/>
      <c r="J2695" s="3"/>
      <c r="K2695" s="3"/>
      <c r="L2695" s="3"/>
      <c r="M2695" s="3"/>
      <c r="N2695" s="3"/>
      <c r="O2695" s="3"/>
      <c r="P2695" s="3"/>
      <c r="Q2695" s="3"/>
      <c r="R2695" s="3"/>
      <c r="S2695" s="3"/>
      <c r="T2695" s="3"/>
      <c r="U2695" s="3"/>
      <c r="V2695" s="3"/>
      <c r="W2695" s="3"/>
      <c r="X2695" s="3"/>
      <c r="Y2695" s="3"/>
      <c r="Z2695" s="3"/>
      <c r="AA2695" s="3"/>
      <c r="AB2695" s="3"/>
      <c r="AC2695" s="3"/>
      <c r="AD2695" s="3"/>
      <c r="AE2695" s="3"/>
      <c r="AF2695" s="3"/>
      <c r="AG2695" s="3"/>
      <c r="AH2695" s="3"/>
      <c r="AI2695" s="3"/>
      <c r="AJ2695" s="3"/>
      <c r="AK2695" s="3"/>
      <c r="AL2695" s="3"/>
      <c r="AM2695" s="3"/>
      <c r="AN2695" s="3"/>
      <c r="AO2695" s="3"/>
      <c r="AP2695" s="3"/>
      <c r="AQ2695" s="3"/>
      <c r="AR2695" s="3"/>
      <c r="AS2695" s="3"/>
      <c r="AT2695" s="3"/>
      <c r="AU2695" s="3"/>
      <c r="AV2695" s="3"/>
      <c r="AW2695" s="3"/>
      <c r="AX2695" s="3"/>
      <c r="AY2695" s="3"/>
      <c r="AZ2695" s="3"/>
      <c r="BA2695" s="3"/>
      <c r="BB2695" s="3"/>
      <c r="BC2695" s="3"/>
      <c r="BD2695" s="3"/>
    </row>
    <row r="2696" spans="1:56" hidden="1">
      <c r="A2696" s="3"/>
      <c r="B2696" s="3"/>
      <c r="C2696" s="3"/>
      <c r="D2696" s="3"/>
      <c r="E2696" s="3"/>
      <c r="F2696" s="3"/>
      <c r="G2696" s="3"/>
      <c r="H2696" s="3"/>
      <c r="I2696" s="3"/>
      <c r="J2696" s="3"/>
      <c r="K2696" s="3"/>
      <c r="L2696" s="3"/>
      <c r="M2696" s="3"/>
      <c r="N2696" s="3"/>
      <c r="O2696" s="3"/>
      <c r="P2696" s="3"/>
      <c r="Q2696" s="3"/>
      <c r="R2696" s="3"/>
      <c r="S2696" s="3"/>
      <c r="T2696" s="3"/>
      <c r="U2696" s="3"/>
      <c r="V2696" s="3"/>
      <c r="W2696" s="3"/>
      <c r="X2696" s="3"/>
      <c r="Y2696" s="3"/>
      <c r="Z2696" s="3"/>
      <c r="AA2696" s="3"/>
      <c r="AB2696" s="3"/>
      <c r="AC2696" s="3"/>
      <c r="AD2696" s="3"/>
      <c r="AE2696" s="3"/>
      <c r="AF2696" s="3"/>
      <c r="AG2696" s="3"/>
      <c r="AH2696" s="3"/>
      <c r="AI2696" s="3"/>
      <c r="AJ2696" s="3"/>
      <c r="AK2696" s="3"/>
      <c r="AL2696" s="3"/>
      <c r="AM2696" s="3"/>
      <c r="AN2696" s="3"/>
      <c r="AO2696" s="3"/>
      <c r="AP2696" s="3"/>
      <c r="AQ2696" s="3"/>
      <c r="AR2696" s="3"/>
      <c r="AS2696" s="3"/>
      <c r="AT2696" s="3"/>
      <c r="AU2696" s="3"/>
      <c r="AV2696" s="3"/>
      <c r="AW2696" s="3"/>
      <c r="AX2696" s="3"/>
      <c r="AY2696" s="3"/>
      <c r="AZ2696" s="3"/>
      <c r="BA2696" s="3"/>
      <c r="BB2696" s="3"/>
      <c r="BC2696" s="3"/>
      <c r="BD2696" s="3"/>
    </row>
    <row r="2697" spans="1:56" hidden="1">
      <c r="A2697" s="3"/>
      <c r="B2697" s="3"/>
      <c r="C2697" s="3"/>
      <c r="D2697" s="3"/>
      <c r="E2697" s="3"/>
      <c r="F2697" s="3"/>
      <c r="G2697" s="3"/>
      <c r="H2697" s="3"/>
      <c r="I2697" s="3"/>
      <c r="J2697" s="3"/>
      <c r="K2697" s="3"/>
      <c r="L2697" s="3"/>
      <c r="M2697" s="3"/>
      <c r="N2697" s="3"/>
      <c r="O2697" s="3"/>
      <c r="P2697" s="3"/>
      <c r="Q2697" s="3"/>
      <c r="R2697" s="3"/>
      <c r="S2697" s="3"/>
      <c r="T2697" s="3"/>
      <c r="U2697" s="3"/>
      <c r="V2697" s="3"/>
      <c r="W2697" s="3"/>
      <c r="X2697" s="3"/>
      <c r="Y2697" s="3"/>
      <c r="Z2697" s="3"/>
      <c r="AA2697" s="3"/>
      <c r="AB2697" s="3"/>
      <c r="AC2697" s="3"/>
      <c r="AD2697" s="3"/>
      <c r="AE2697" s="3"/>
      <c r="AF2697" s="3"/>
      <c r="AG2697" s="3"/>
      <c r="AH2697" s="3"/>
      <c r="AI2697" s="3"/>
      <c r="AJ2697" s="3"/>
      <c r="AK2697" s="3"/>
      <c r="AL2697" s="3"/>
      <c r="AM2697" s="3"/>
      <c r="AN2697" s="3"/>
      <c r="AO2697" s="3"/>
      <c r="AP2697" s="3"/>
      <c r="AQ2697" s="3"/>
      <c r="AR2697" s="3"/>
      <c r="AS2697" s="3"/>
      <c r="AT2697" s="3"/>
      <c r="AU2697" s="3"/>
      <c r="AV2697" s="3"/>
      <c r="AW2697" s="3"/>
      <c r="AX2697" s="3"/>
      <c r="AY2697" s="3"/>
      <c r="AZ2697" s="3"/>
      <c r="BA2697" s="3"/>
      <c r="BB2697" s="3"/>
      <c r="BC2697" s="3"/>
      <c r="BD2697" s="3"/>
    </row>
    <row r="2698" spans="1:56" hidden="1">
      <c r="A2698" s="3"/>
      <c r="B2698" s="3"/>
      <c r="C2698" s="3"/>
      <c r="D2698" s="3"/>
      <c r="E2698" s="3"/>
      <c r="F2698" s="3"/>
      <c r="G2698" s="3"/>
      <c r="H2698" s="3"/>
      <c r="I2698" s="3"/>
      <c r="J2698" s="3"/>
      <c r="K2698" s="3"/>
      <c r="L2698" s="3"/>
      <c r="M2698" s="3"/>
      <c r="N2698" s="3"/>
      <c r="O2698" s="3"/>
      <c r="P2698" s="3"/>
      <c r="Q2698" s="3"/>
      <c r="R2698" s="3"/>
      <c r="S2698" s="3"/>
      <c r="T2698" s="3"/>
      <c r="U2698" s="3"/>
      <c r="V2698" s="3"/>
      <c r="W2698" s="3"/>
      <c r="X2698" s="3"/>
      <c r="Y2698" s="3"/>
      <c r="Z2698" s="3"/>
      <c r="AA2698" s="3"/>
      <c r="AB2698" s="3"/>
      <c r="AC2698" s="3"/>
      <c r="AD2698" s="3"/>
      <c r="AE2698" s="3"/>
      <c r="AF2698" s="3"/>
      <c r="AG2698" s="3"/>
      <c r="AH2698" s="3"/>
      <c r="AI2698" s="3"/>
      <c r="AJ2698" s="3"/>
      <c r="AK2698" s="3"/>
      <c r="AL2698" s="3"/>
      <c r="AM2698" s="3"/>
      <c r="AN2698" s="3"/>
      <c r="AO2698" s="3"/>
      <c r="AP2698" s="3"/>
      <c r="AQ2698" s="3"/>
      <c r="AR2698" s="3"/>
      <c r="AS2698" s="3"/>
      <c r="AT2698" s="3"/>
      <c r="AU2698" s="3"/>
      <c r="AV2698" s="3"/>
      <c r="AW2698" s="3"/>
      <c r="AX2698" s="3"/>
      <c r="AY2698" s="3"/>
      <c r="AZ2698" s="3"/>
      <c r="BA2698" s="3"/>
      <c r="BB2698" s="3"/>
      <c r="BC2698" s="3"/>
      <c r="BD2698" s="3"/>
    </row>
    <row r="2699" spans="1:56" hidden="1">
      <c r="A2699" s="3"/>
      <c r="B2699" s="3"/>
      <c r="C2699" s="3"/>
      <c r="D2699" s="3"/>
      <c r="E2699" s="3"/>
      <c r="F2699" s="3"/>
      <c r="G2699" s="3"/>
      <c r="H2699" s="3"/>
      <c r="I2699" s="3"/>
      <c r="J2699" s="3"/>
      <c r="K2699" s="3"/>
      <c r="L2699" s="3"/>
      <c r="M2699" s="3"/>
      <c r="N2699" s="3"/>
      <c r="O2699" s="3"/>
      <c r="P2699" s="3"/>
      <c r="Q2699" s="3"/>
      <c r="R2699" s="3"/>
      <c r="S2699" s="3"/>
      <c r="T2699" s="3"/>
      <c r="U2699" s="3"/>
      <c r="V2699" s="3"/>
      <c r="W2699" s="3"/>
      <c r="X2699" s="3"/>
      <c r="Y2699" s="3"/>
      <c r="Z2699" s="3"/>
      <c r="AA2699" s="3"/>
      <c r="AB2699" s="3"/>
      <c r="AC2699" s="3"/>
      <c r="AD2699" s="3"/>
      <c r="AE2699" s="3"/>
      <c r="AF2699" s="3"/>
      <c r="AG2699" s="3"/>
      <c r="AH2699" s="3"/>
      <c r="AI2699" s="3"/>
      <c r="AJ2699" s="3"/>
      <c r="AK2699" s="3"/>
      <c r="AL2699" s="3"/>
      <c r="AM2699" s="3"/>
      <c r="AN2699" s="3"/>
      <c r="AO2699" s="3"/>
      <c r="AP2699" s="3"/>
      <c r="AQ2699" s="3"/>
      <c r="AR2699" s="3"/>
      <c r="AS2699" s="3"/>
      <c r="AT2699" s="3"/>
      <c r="AU2699" s="3"/>
      <c r="AV2699" s="3"/>
      <c r="AW2699" s="3"/>
      <c r="AX2699" s="3"/>
      <c r="AY2699" s="3"/>
      <c r="AZ2699" s="3"/>
      <c r="BA2699" s="3"/>
      <c r="BB2699" s="3"/>
      <c r="BC2699" s="3"/>
      <c r="BD2699" s="3"/>
    </row>
    <row r="2700" spans="1:56" hidden="1">
      <c r="A2700" s="3"/>
      <c r="B2700" s="3"/>
      <c r="C2700" s="3"/>
      <c r="D2700" s="3"/>
      <c r="E2700" s="3"/>
      <c r="F2700" s="3"/>
      <c r="G2700" s="3"/>
      <c r="H2700" s="3"/>
      <c r="I2700" s="3"/>
      <c r="J2700" s="3"/>
      <c r="K2700" s="3"/>
      <c r="L2700" s="3"/>
      <c r="M2700" s="3"/>
      <c r="N2700" s="3"/>
      <c r="O2700" s="3"/>
      <c r="P2700" s="3"/>
      <c r="Q2700" s="3"/>
      <c r="R2700" s="3"/>
      <c r="S2700" s="3"/>
      <c r="T2700" s="3"/>
      <c r="U2700" s="3"/>
      <c r="V2700" s="3"/>
      <c r="W2700" s="3"/>
      <c r="X2700" s="3"/>
      <c r="Y2700" s="3"/>
      <c r="Z2700" s="3"/>
      <c r="AA2700" s="3"/>
      <c r="AB2700" s="3"/>
      <c r="AC2700" s="3"/>
      <c r="AD2700" s="3"/>
      <c r="AE2700" s="3"/>
      <c r="AF2700" s="3"/>
      <c r="AG2700" s="3"/>
      <c r="AH2700" s="3"/>
      <c r="AI2700" s="3"/>
      <c r="AJ2700" s="3"/>
      <c r="AK2700" s="3"/>
      <c r="AL2700" s="3"/>
      <c r="AM2700" s="3"/>
      <c r="AN2700" s="3"/>
      <c r="AO2700" s="3"/>
      <c r="AP2700" s="3"/>
      <c r="AQ2700" s="3"/>
      <c r="AR2700" s="3"/>
      <c r="AS2700" s="3"/>
      <c r="AT2700" s="3"/>
      <c r="AU2700" s="3"/>
      <c r="AV2700" s="3"/>
      <c r="AW2700" s="3"/>
      <c r="AX2700" s="3"/>
      <c r="AY2700" s="3"/>
      <c r="AZ2700" s="3"/>
      <c r="BA2700" s="3"/>
      <c r="BB2700" s="3"/>
      <c r="BC2700" s="3"/>
      <c r="BD2700" s="3"/>
    </row>
    <row r="2701" spans="1:56" hidden="1">
      <c r="A2701" s="3"/>
      <c r="B2701" s="3"/>
      <c r="C2701" s="3"/>
      <c r="D2701" s="3"/>
      <c r="E2701" s="3"/>
      <c r="F2701" s="3"/>
      <c r="G2701" s="3"/>
      <c r="H2701" s="3"/>
      <c r="I2701" s="3"/>
      <c r="J2701" s="3"/>
      <c r="K2701" s="3"/>
      <c r="L2701" s="3"/>
      <c r="M2701" s="3"/>
      <c r="N2701" s="3"/>
      <c r="O2701" s="3"/>
      <c r="P2701" s="3"/>
      <c r="Q2701" s="3"/>
      <c r="R2701" s="3"/>
      <c r="S2701" s="3"/>
      <c r="T2701" s="3"/>
      <c r="U2701" s="3"/>
      <c r="V2701" s="3"/>
      <c r="W2701" s="3"/>
      <c r="X2701" s="3"/>
      <c r="Y2701" s="3"/>
      <c r="Z2701" s="3"/>
      <c r="AA2701" s="3"/>
      <c r="AB2701" s="3"/>
      <c r="AC2701" s="3"/>
      <c r="AD2701" s="3"/>
      <c r="AE2701" s="3"/>
      <c r="AF2701" s="3"/>
      <c r="AG2701" s="3"/>
      <c r="AH2701" s="3"/>
      <c r="AI2701" s="3"/>
      <c r="AJ2701" s="3"/>
      <c r="AK2701" s="3"/>
      <c r="AL2701" s="3"/>
      <c r="AM2701" s="3"/>
      <c r="AN2701" s="3"/>
      <c r="AO2701" s="3"/>
      <c r="AP2701" s="3"/>
      <c r="AQ2701" s="3"/>
      <c r="AR2701" s="3"/>
      <c r="AS2701" s="3"/>
      <c r="AT2701" s="3"/>
      <c r="AU2701" s="3"/>
      <c r="AV2701" s="3"/>
      <c r="AW2701" s="3"/>
      <c r="AX2701" s="3"/>
      <c r="AY2701" s="3"/>
      <c r="AZ2701" s="3"/>
      <c r="BA2701" s="3"/>
      <c r="BB2701" s="3"/>
      <c r="BC2701" s="3"/>
      <c r="BD2701" s="3"/>
    </row>
    <row r="2702" spans="1:56" hidden="1">
      <c r="A2702" s="3"/>
      <c r="B2702" s="3"/>
      <c r="C2702" s="3"/>
      <c r="D2702" s="3"/>
      <c r="E2702" s="3"/>
      <c r="F2702" s="3"/>
      <c r="G2702" s="3"/>
      <c r="H2702" s="3"/>
      <c r="I2702" s="3"/>
      <c r="J2702" s="3"/>
      <c r="K2702" s="3"/>
      <c r="L2702" s="3"/>
      <c r="M2702" s="3"/>
      <c r="N2702" s="3"/>
      <c r="O2702" s="3"/>
      <c r="P2702" s="3"/>
      <c r="Q2702" s="3"/>
      <c r="R2702" s="3"/>
      <c r="S2702" s="3"/>
      <c r="T2702" s="3"/>
      <c r="U2702" s="3"/>
      <c r="V2702" s="3"/>
      <c r="W2702" s="3"/>
      <c r="X2702" s="3"/>
      <c r="Y2702" s="3"/>
      <c r="Z2702" s="3"/>
      <c r="AA2702" s="3"/>
      <c r="AB2702" s="3"/>
      <c r="AC2702" s="3"/>
      <c r="AD2702" s="3"/>
      <c r="AE2702" s="3"/>
      <c r="AF2702" s="3"/>
      <c r="AG2702" s="3"/>
      <c r="AH2702" s="3"/>
      <c r="AI2702" s="3"/>
      <c r="AJ2702" s="3"/>
      <c r="AK2702" s="3"/>
      <c r="AL2702" s="3"/>
      <c r="AM2702" s="3"/>
      <c r="AN2702" s="3"/>
      <c r="AO2702" s="3"/>
      <c r="AP2702" s="3"/>
      <c r="AQ2702" s="3"/>
      <c r="AR2702" s="3"/>
      <c r="AS2702" s="3"/>
      <c r="AT2702" s="3"/>
      <c r="AU2702" s="3"/>
      <c r="AV2702" s="3"/>
      <c r="AW2702" s="3"/>
      <c r="AX2702" s="3"/>
      <c r="AY2702" s="3"/>
      <c r="AZ2702" s="3"/>
      <c r="BA2702" s="3"/>
      <c r="BB2702" s="3"/>
      <c r="BC2702" s="3"/>
      <c r="BD2702" s="3"/>
    </row>
    <row r="2703" spans="1:56" hidden="1">
      <c r="A2703" s="3"/>
      <c r="B2703" s="3"/>
      <c r="C2703" s="3"/>
      <c r="D2703" s="3"/>
      <c r="E2703" s="3"/>
      <c r="F2703" s="3"/>
      <c r="G2703" s="3"/>
      <c r="H2703" s="3"/>
      <c r="I2703" s="3"/>
      <c r="J2703" s="3"/>
      <c r="K2703" s="3"/>
      <c r="L2703" s="3"/>
      <c r="M2703" s="3"/>
      <c r="N2703" s="3"/>
      <c r="O2703" s="3"/>
      <c r="P2703" s="3"/>
      <c r="Q2703" s="3"/>
      <c r="R2703" s="3"/>
      <c r="S2703" s="3"/>
      <c r="T2703" s="3"/>
      <c r="U2703" s="3"/>
      <c r="V2703" s="3"/>
      <c r="W2703" s="3"/>
      <c r="X2703" s="3"/>
      <c r="Y2703" s="3"/>
      <c r="Z2703" s="3"/>
      <c r="AA2703" s="3"/>
      <c r="AB2703" s="3"/>
      <c r="AC2703" s="3"/>
      <c r="AD2703" s="3"/>
      <c r="AE2703" s="3"/>
      <c r="AF2703" s="3"/>
      <c r="AG2703" s="3"/>
      <c r="AH2703" s="3"/>
      <c r="AI2703" s="3"/>
      <c r="AJ2703" s="3"/>
      <c r="AK2703" s="3"/>
      <c r="AL2703" s="3"/>
      <c r="AM2703" s="3"/>
      <c r="AN2703" s="3"/>
      <c r="AO2703" s="3"/>
      <c r="AP2703" s="3"/>
      <c r="AQ2703" s="3"/>
      <c r="AR2703" s="3"/>
      <c r="AS2703" s="3"/>
      <c r="AT2703" s="3"/>
      <c r="AU2703" s="3"/>
      <c r="AV2703" s="3"/>
      <c r="AW2703" s="3"/>
      <c r="AX2703" s="3"/>
      <c r="AY2703" s="3"/>
      <c r="AZ2703" s="3"/>
      <c r="BA2703" s="3"/>
      <c r="BB2703" s="3"/>
      <c r="BC2703" s="3"/>
      <c r="BD2703" s="3"/>
    </row>
    <row r="2704" spans="1:56" hidden="1">
      <c r="A2704" s="3"/>
      <c r="B2704" s="3"/>
      <c r="C2704" s="3"/>
      <c r="D2704" s="3"/>
      <c r="E2704" s="3"/>
      <c r="F2704" s="3"/>
      <c r="G2704" s="3"/>
      <c r="H2704" s="3"/>
      <c r="I2704" s="3"/>
      <c r="J2704" s="3"/>
      <c r="K2704" s="3"/>
      <c r="L2704" s="3"/>
      <c r="M2704" s="3"/>
      <c r="N2704" s="3"/>
      <c r="O2704" s="3"/>
      <c r="P2704" s="3"/>
      <c r="Q2704" s="3"/>
      <c r="R2704" s="3"/>
      <c r="S2704" s="3"/>
      <c r="T2704" s="3"/>
      <c r="U2704" s="3"/>
      <c r="V2704" s="3"/>
      <c r="W2704" s="3"/>
      <c r="X2704" s="3"/>
      <c r="Y2704" s="3"/>
      <c r="Z2704" s="3"/>
      <c r="AA2704" s="3"/>
      <c r="AB2704" s="3"/>
      <c r="AC2704" s="3"/>
      <c r="AD2704" s="3"/>
      <c r="AE2704" s="3"/>
      <c r="AF2704" s="3"/>
      <c r="AG2704" s="3"/>
      <c r="AH2704" s="3"/>
      <c r="AI2704" s="3"/>
      <c r="AJ2704" s="3"/>
      <c r="AK2704" s="3"/>
      <c r="AL2704" s="3"/>
      <c r="AM2704" s="3"/>
      <c r="AN2704" s="3"/>
      <c r="AO2704" s="3"/>
      <c r="AP2704" s="3"/>
      <c r="AQ2704" s="3"/>
      <c r="AR2704" s="3"/>
      <c r="AS2704" s="3"/>
      <c r="AT2704" s="3"/>
      <c r="AU2704" s="3"/>
      <c r="AV2704" s="3"/>
      <c r="AW2704" s="3"/>
      <c r="AX2704" s="3"/>
      <c r="AY2704" s="3"/>
      <c r="AZ2704" s="3"/>
      <c r="BA2704" s="3"/>
      <c r="BB2704" s="3"/>
      <c r="BC2704" s="3"/>
      <c r="BD2704" s="3"/>
    </row>
    <row r="2705" spans="1:56" hidden="1">
      <c r="A2705" s="3"/>
      <c r="B2705" s="3"/>
      <c r="C2705" s="3"/>
      <c r="D2705" s="3"/>
      <c r="E2705" s="3"/>
      <c r="F2705" s="3"/>
      <c r="G2705" s="3"/>
      <c r="H2705" s="3"/>
      <c r="I2705" s="3"/>
      <c r="J2705" s="3"/>
      <c r="K2705" s="3"/>
      <c r="L2705" s="3"/>
      <c r="M2705" s="3"/>
      <c r="N2705" s="3"/>
      <c r="O2705" s="3"/>
      <c r="P2705" s="3"/>
      <c r="Q2705" s="3"/>
      <c r="R2705" s="3"/>
      <c r="S2705" s="3"/>
      <c r="T2705" s="3"/>
      <c r="U2705" s="3"/>
      <c r="V2705" s="3"/>
      <c r="W2705" s="3"/>
      <c r="X2705" s="3"/>
      <c r="Y2705" s="3"/>
      <c r="Z2705" s="3"/>
      <c r="AA2705" s="3"/>
      <c r="AB2705" s="3"/>
      <c r="AC2705" s="3"/>
      <c r="AD2705" s="3"/>
      <c r="AE2705" s="3"/>
      <c r="AF2705" s="3"/>
      <c r="AG2705" s="3"/>
      <c r="AH2705" s="3"/>
      <c r="AI2705" s="3"/>
      <c r="AJ2705" s="3"/>
      <c r="AK2705" s="3"/>
      <c r="AL2705" s="3"/>
      <c r="AM2705" s="3"/>
      <c r="AN2705" s="3"/>
      <c r="AO2705" s="3"/>
      <c r="AP2705" s="3"/>
      <c r="AQ2705" s="3"/>
      <c r="AR2705" s="3"/>
      <c r="AS2705" s="3"/>
      <c r="AT2705" s="3"/>
      <c r="AU2705" s="3"/>
      <c r="AV2705" s="3"/>
      <c r="AW2705" s="3"/>
      <c r="AX2705" s="3"/>
      <c r="AY2705" s="3"/>
      <c r="AZ2705" s="3"/>
      <c r="BA2705" s="3"/>
      <c r="BB2705" s="3"/>
      <c r="BC2705" s="3"/>
      <c r="BD2705" s="3"/>
    </row>
    <row r="2706" spans="1:56" hidden="1">
      <c r="A2706" s="3"/>
      <c r="B2706" s="3"/>
      <c r="C2706" s="3"/>
      <c r="D2706" s="3"/>
      <c r="E2706" s="3"/>
      <c r="F2706" s="3"/>
      <c r="G2706" s="3"/>
      <c r="H2706" s="3"/>
      <c r="I2706" s="3"/>
      <c r="J2706" s="3"/>
      <c r="K2706" s="3"/>
      <c r="L2706" s="3"/>
      <c r="M2706" s="3"/>
      <c r="N2706" s="3"/>
      <c r="O2706" s="3"/>
      <c r="P2706" s="3"/>
      <c r="Q2706" s="3"/>
      <c r="R2706" s="3"/>
      <c r="S2706" s="3"/>
      <c r="T2706" s="3"/>
      <c r="U2706" s="3"/>
      <c r="V2706" s="3"/>
      <c r="W2706" s="3"/>
      <c r="X2706" s="3"/>
      <c r="Y2706" s="3"/>
      <c r="Z2706" s="3"/>
      <c r="AA2706" s="3"/>
      <c r="AB2706" s="3"/>
      <c r="AC2706" s="3"/>
      <c r="AD2706" s="3"/>
      <c r="AE2706" s="3"/>
      <c r="AF2706" s="3"/>
      <c r="AG2706" s="3"/>
      <c r="AH2706" s="3"/>
      <c r="AI2706" s="3"/>
      <c r="AJ2706" s="3"/>
      <c r="AK2706" s="3"/>
      <c r="AL2706" s="3"/>
      <c r="AM2706" s="3"/>
      <c r="AN2706" s="3"/>
      <c r="AO2706" s="3"/>
      <c r="AP2706" s="3"/>
      <c r="AQ2706" s="3"/>
      <c r="AR2706" s="3"/>
      <c r="AS2706" s="3"/>
      <c r="AT2706" s="3"/>
      <c r="AU2706" s="3"/>
      <c r="AV2706" s="3"/>
      <c r="AW2706" s="3"/>
      <c r="AX2706" s="3"/>
      <c r="AY2706" s="3"/>
      <c r="AZ2706" s="3"/>
      <c r="BA2706" s="3"/>
      <c r="BB2706" s="3"/>
      <c r="BC2706" s="3"/>
      <c r="BD2706" s="3"/>
    </row>
    <row r="2707" spans="1:56" hidden="1">
      <c r="A2707" s="3"/>
      <c r="B2707" s="3"/>
      <c r="C2707" s="3"/>
      <c r="D2707" s="3"/>
      <c r="E2707" s="3"/>
      <c r="F2707" s="3"/>
      <c r="G2707" s="3"/>
      <c r="H2707" s="3"/>
      <c r="I2707" s="3"/>
      <c r="J2707" s="3"/>
      <c r="K2707" s="3"/>
      <c r="L2707" s="3"/>
      <c r="M2707" s="3"/>
      <c r="N2707" s="3"/>
      <c r="O2707" s="3"/>
      <c r="P2707" s="3"/>
      <c r="Q2707" s="3"/>
      <c r="R2707" s="3"/>
      <c r="S2707" s="3"/>
      <c r="T2707" s="3"/>
      <c r="U2707" s="3"/>
      <c r="V2707" s="3"/>
      <c r="W2707" s="3"/>
      <c r="X2707" s="3"/>
      <c r="Y2707" s="3"/>
      <c r="Z2707" s="3"/>
      <c r="AA2707" s="3"/>
      <c r="AB2707" s="3"/>
      <c r="AC2707" s="3"/>
      <c r="AD2707" s="3"/>
      <c r="AE2707" s="3"/>
      <c r="AF2707" s="3"/>
      <c r="AG2707" s="3"/>
      <c r="AH2707" s="3"/>
      <c r="AI2707" s="3"/>
      <c r="AJ2707" s="3"/>
      <c r="AK2707" s="3"/>
      <c r="AL2707" s="3"/>
      <c r="AM2707" s="3"/>
      <c r="AN2707" s="3"/>
      <c r="AO2707" s="3"/>
      <c r="AP2707" s="3"/>
      <c r="AQ2707" s="3"/>
      <c r="AR2707" s="3"/>
      <c r="AS2707" s="3"/>
      <c r="AT2707" s="3"/>
      <c r="AU2707" s="3"/>
      <c r="AV2707" s="3"/>
      <c r="AW2707" s="3"/>
      <c r="AX2707" s="3"/>
      <c r="AY2707" s="3"/>
      <c r="AZ2707" s="3"/>
      <c r="BA2707" s="3"/>
      <c r="BB2707" s="3"/>
      <c r="BC2707" s="3"/>
      <c r="BD2707" s="3"/>
    </row>
    <row r="2708" spans="1:56" hidden="1">
      <c r="A2708" s="3"/>
      <c r="B2708" s="3"/>
      <c r="C2708" s="3"/>
      <c r="D2708" s="3"/>
      <c r="E2708" s="3"/>
      <c r="F2708" s="3"/>
      <c r="G2708" s="3"/>
      <c r="H2708" s="3"/>
      <c r="I2708" s="3"/>
      <c r="J2708" s="3"/>
      <c r="K2708" s="3"/>
      <c r="L2708" s="3"/>
      <c r="M2708" s="3"/>
      <c r="N2708" s="3"/>
      <c r="O2708" s="3"/>
      <c r="P2708" s="3"/>
      <c r="Q2708" s="3"/>
      <c r="R2708" s="3"/>
      <c r="S2708" s="3"/>
      <c r="T2708" s="3"/>
      <c r="U2708" s="3"/>
      <c r="V2708" s="3"/>
      <c r="W2708" s="3"/>
      <c r="X2708" s="3"/>
      <c r="Y2708" s="3"/>
      <c r="Z2708" s="3"/>
      <c r="AA2708" s="3"/>
      <c r="AB2708" s="3"/>
      <c r="AC2708" s="3"/>
      <c r="AD2708" s="3"/>
      <c r="AE2708" s="3"/>
      <c r="AF2708" s="3"/>
      <c r="AG2708" s="3"/>
      <c r="AH2708" s="3"/>
      <c r="AI2708" s="3"/>
      <c r="AJ2708" s="3"/>
      <c r="AK2708" s="3"/>
      <c r="AL2708" s="3"/>
      <c r="AM2708" s="3"/>
      <c r="AN2708" s="3"/>
      <c r="AO2708" s="3"/>
      <c r="AP2708" s="3"/>
      <c r="AQ2708" s="3"/>
      <c r="AR2708" s="3"/>
      <c r="AS2708" s="3"/>
      <c r="AT2708" s="3"/>
      <c r="AU2708" s="3"/>
      <c r="AV2708" s="3"/>
      <c r="AW2708" s="3"/>
      <c r="AX2708" s="3"/>
      <c r="AY2708" s="3"/>
      <c r="AZ2708" s="3"/>
      <c r="BA2708" s="3"/>
      <c r="BB2708" s="3"/>
      <c r="BC2708" s="3"/>
      <c r="BD2708" s="3"/>
    </row>
    <row r="2709" spans="1:56" hidden="1">
      <c r="A2709" s="3"/>
      <c r="B2709" s="3"/>
      <c r="C2709" s="3"/>
      <c r="D2709" s="3"/>
      <c r="E2709" s="3"/>
      <c r="F2709" s="3"/>
      <c r="G2709" s="3"/>
      <c r="H2709" s="3"/>
      <c r="I2709" s="3"/>
      <c r="J2709" s="3"/>
      <c r="K2709" s="3"/>
      <c r="L2709" s="3"/>
      <c r="M2709" s="3"/>
      <c r="N2709" s="3"/>
      <c r="O2709" s="3"/>
      <c r="P2709" s="3"/>
      <c r="Q2709" s="3"/>
      <c r="R2709" s="3"/>
      <c r="S2709" s="3"/>
      <c r="T2709" s="3"/>
      <c r="U2709" s="3"/>
      <c r="V2709" s="3"/>
      <c r="W2709" s="3"/>
      <c r="X2709" s="3"/>
      <c r="Y2709" s="3"/>
      <c r="Z2709" s="3"/>
      <c r="AA2709" s="3"/>
      <c r="AB2709" s="3"/>
      <c r="AC2709" s="3"/>
      <c r="AD2709" s="3"/>
      <c r="AE2709" s="3"/>
      <c r="AF2709" s="3"/>
      <c r="AG2709" s="3"/>
      <c r="AH2709" s="3"/>
      <c r="AI2709" s="3"/>
      <c r="AJ2709" s="3"/>
      <c r="AK2709" s="3"/>
      <c r="AL2709" s="3"/>
      <c r="AM2709" s="3"/>
      <c r="AN2709" s="3"/>
      <c r="AO2709" s="3"/>
      <c r="AP2709" s="3"/>
      <c r="AQ2709" s="3"/>
      <c r="AR2709" s="3"/>
      <c r="AS2709" s="3"/>
      <c r="AT2709" s="3"/>
      <c r="AU2709" s="3"/>
      <c r="AV2709" s="3"/>
      <c r="AW2709" s="3"/>
      <c r="AX2709" s="3"/>
      <c r="AY2709" s="3"/>
      <c r="AZ2709" s="3"/>
      <c r="BA2709" s="3"/>
      <c r="BB2709" s="3"/>
      <c r="BC2709" s="3"/>
      <c r="BD2709" s="3"/>
    </row>
    <row r="2710" spans="1:56" hidden="1">
      <c r="A2710" s="3"/>
      <c r="B2710" s="3"/>
      <c r="C2710" s="3"/>
      <c r="D2710" s="3"/>
      <c r="E2710" s="3"/>
      <c r="F2710" s="3"/>
      <c r="G2710" s="3"/>
      <c r="H2710" s="3"/>
      <c r="I2710" s="3"/>
      <c r="J2710" s="3"/>
      <c r="K2710" s="3"/>
      <c r="L2710" s="3"/>
      <c r="M2710" s="3"/>
      <c r="N2710" s="3"/>
      <c r="O2710" s="3"/>
      <c r="P2710" s="3"/>
      <c r="Q2710" s="3"/>
      <c r="R2710" s="3"/>
      <c r="S2710" s="3"/>
      <c r="T2710" s="3"/>
      <c r="U2710" s="3"/>
      <c r="V2710" s="3"/>
      <c r="W2710" s="3"/>
      <c r="X2710" s="3"/>
      <c r="Y2710" s="3"/>
      <c r="Z2710" s="3"/>
      <c r="AA2710" s="3"/>
      <c r="AB2710" s="3"/>
      <c r="AC2710" s="3"/>
      <c r="AD2710" s="3"/>
      <c r="AE2710" s="3"/>
      <c r="AF2710" s="3"/>
      <c r="AG2710" s="3"/>
      <c r="AH2710" s="3"/>
      <c r="AI2710" s="3"/>
      <c r="AJ2710" s="3"/>
      <c r="AK2710" s="3"/>
      <c r="AL2710" s="3"/>
      <c r="AM2710" s="3"/>
      <c r="AN2710" s="3"/>
      <c r="AO2710" s="3"/>
      <c r="AP2710" s="3"/>
      <c r="AQ2710" s="3"/>
      <c r="AR2710" s="3"/>
      <c r="AS2710" s="3"/>
      <c r="AT2710" s="3"/>
      <c r="AU2710" s="3"/>
      <c r="AV2710" s="3"/>
      <c r="AW2710" s="3"/>
      <c r="AX2710" s="3"/>
      <c r="AY2710" s="3"/>
      <c r="AZ2710" s="3"/>
      <c r="BA2710" s="3"/>
      <c r="BB2710" s="3"/>
      <c r="BC2710" s="3"/>
      <c r="BD2710" s="3"/>
    </row>
    <row r="2711" spans="1:56" hidden="1">
      <c r="A2711" s="3"/>
      <c r="B2711" s="3"/>
      <c r="C2711" s="3"/>
      <c r="D2711" s="3"/>
      <c r="E2711" s="3"/>
      <c r="F2711" s="3"/>
      <c r="G2711" s="3"/>
      <c r="H2711" s="3"/>
      <c r="I2711" s="3"/>
      <c r="J2711" s="3"/>
      <c r="K2711" s="3"/>
      <c r="L2711" s="3"/>
      <c r="M2711" s="3"/>
      <c r="N2711" s="3"/>
      <c r="O2711" s="3"/>
      <c r="P2711" s="3"/>
      <c r="Q2711" s="3"/>
      <c r="R2711" s="3"/>
      <c r="S2711" s="3"/>
      <c r="T2711" s="3"/>
      <c r="U2711" s="3"/>
      <c r="V2711" s="3"/>
      <c r="W2711" s="3"/>
      <c r="X2711" s="3"/>
      <c r="Y2711" s="3"/>
      <c r="Z2711" s="3"/>
      <c r="AA2711" s="3"/>
      <c r="AB2711" s="3"/>
      <c r="AC2711" s="3"/>
      <c r="AD2711" s="3"/>
      <c r="AE2711" s="3"/>
      <c r="AF2711" s="3"/>
      <c r="AG2711" s="3"/>
      <c r="AH2711" s="3"/>
      <c r="AI2711" s="3"/>
      <c r="AJ2711" s="3"/>
      <c r="AK2711" s="3"/>
      <c r="AL2711" s="3"/>
      <c r="AM2711" s="3"/>
      <c r="AN2711" s="3"/>
      <c r="AO2711" s="3"/>
      <c r="AP2711" s="3"/>
      <c r="AQ2711" s="3"/>
      <c r="AR2711" s="3"/>
      <c r="AS2711" s="3"/>
      <c r="AT2711" s="3"/>
      <c r="AU2711" s="3"/>
      <c r="AV2711" s="3"/>
      <c r="AW2711" s="3"/>
      <c r="AX2711" s="3"/>
      <c r="AY2711" s="3"/>
      <c r="AZ2711" s="3"/>
      <c r="BA2711" s="3"/>
      <c r="BB2711" s="3"/>
      <c r="BC2711" s="3"/>
      <c r="BD2711" s="3"/>
    </row>
    <row r="2712" spans="1:56" hidden="1">
      <c r="A2712" s="3"/>
      <c r="B2712" s="3"/>
      <c r="C2712" s="3"/>
      <c r="D2712" s="3"/>
      <c r="E2712" s="3"/>
      <c r="F2712" s="3"/>
      <c r="G2712" s="3"/>
      <c r="H2712" s="3"/>
      <c r="I2712" s="3"/>
      <c r="J2712" s="3"/>
      <c r="K2712" s="3"/>
      <c r="L2712" s="3"/>
      <c r="M2712" s="3"/>
      <c r="N2712" s="3"/>
      <c r="O2712" s="3"/>
      <c r="P2712" s="3"/>
      <c r="Q2712" s="3"/>
      <c r="R2712" s="3"/>
      <c r="S2712" s="3"/>
      <c r="T2712" s="3"/>
      <c r="U2712" s="3"/>
      <c r="V2712" s="3"/>
      <c r="W2712" s="3"/>
      <c r="X2712" s="3"/>
      <c r="Y2712" s="3"/>
      <c r="Z2712" s="3"/>
      <c r="AA2712" s="3"/>
      <c r="AB2712" s="3"/>
      <c r="AC2712" s="3"/>
      <c r="AD2712" s="3"/>
      <c r="AE2712" s="3"/>
      <c r="AF2712" s="3"/>
      <c r="AG2712" s="3"/>
      <c r="AH2712" s="3"/>
      <c r="AI2712" s="3"/>
      <c r="AJ2712" s="3"/>
      <c r="AK2712" s="3"/>
      <c r="AL2712" s="3"/>
      <c r="AM2712" s="3"/>
      <c r="AN2712" s="3"/>
      <c r="AO2712" s="3"/>
      <c r="AP2712" s="3"/>
      <c r="AQ2712" s="3"/>
      <c r="AR2712" s="3"/>
      <c r="AS2712" s="3"/>
      <c r="AT2712" s="3"/>
      <c r="AU2712" s="3"/>
      <c r="AV2712" s="3"/>
      <c r="AW2712" s="3"/>
      <c r="AX2712" s="3"/>
      <c r="AY2712" s="3"/>
      <c r="AZ2712" s="3"/>
      <c r="BA2712" s="3"/>
      <c r="BB2712" s="3"/>
      <c r="BC2712" s="3"/>
      <c r="BD2712" s="3"/>
    </row>
    <row r="2713" spans="1:56" hidden="1">
      <c r="A2713" s="3"/>
      <c r="B2713" s="3"/>
      <c r="C2713" s="3"/>
      <c r="D2713" s="3"/>
      <c r="E2713" s="3"/>
      <c r="F2713" s="3"/>
      <c r="G2713" s="3"/>
      <c r="H2713" s="3"/>
      <c r="I2713" s="3"/>
      <c r="J2713" s="3"/>
      <c r="K2713" s="3"/>
      <c r="L2713" s="3"/>
      <c r="M2713" s="3"/>
      <c r="N2713" s="3"/>
      <c r="O2713" s="3"/>
      <c r="P2713" s="3"/>
      <c r="Q2713" s="3"/>
      <c r="R2713" s="3"/>
      <c r="S2713" s="3"/>
      <c r="T2713" s="3"/>
      <c r="U2713" s="3"/>
      <c r="V2713" s="3"/>
      <c r="W2713" s="3"/>
      <c r="X2713" s="3"/>
      <c r="Y2713" s="3"/>
      <c r="Z2713" s="3"/>
      <c r="AA2713" s="3"/>
      <c r="AB2713" s="3"/>
      <c r="AC2713" s="3"/>
      <c r="AD2713" s="3"/>
      <c r="AE2713" s="3"/>
      <c r="AF2713" s="3"/>
      <c r="AG2713" s="3"/>
      <c r="AH2713" s="3"/>
      <c r="AI2713" s="3"/>
      <c r="AJ2713" s="3"/>
      <c r="AK2713" s="3"/>
      <c r="AL2713" s="3"/>
      <c r="AM2713" s="3"/>
      <c r="AN2713" s="3"/>
      <c r="AO2713" s="3"/>
      <c r="AP2713" s="3"/>
      <c r="AQ2713" s="3"/>
      <c r="AR2713" s="3"/>
      <c r="AS2713" s="3"/>
      <c r="AT2713" s="3"/>
      <c r="AU2713" s="3"/>
      <c r="AV2713" s="3"/>
      <c r="AW2713" s="3"/>
      <c r="AX2713" s="3"/>
      <c r="AY2713" s="3"/>
      <c r="AZ2713" s="3"/>
      <c r="BA2713" s="3"/>
      <c r="BB2713" s="3"/>
      <c r="BC2713" s="3"/>
      <c r="BD2713" s="3"/>
    </row>
    <row r="2714" spans="1:56" hidden="1">
      <c r="A2714" s="3"/>
      <c r="B2714" s="3"/>
      <c r="C2714" s="3"/>
      <c r="D2714" s="3"/>
      <c r="E2714" s="3"/>
      <c r="F2714" s="3"/>
      <c r="G2714" s="3"/>
      <c r="H2714" s="3"/>
      <c r="I2714" s="3"/>
      <c r="J2714" s="3"/>
      <c r="K2714" s="3"/>
      <c r="L2714" s="3"/>
      <c r="M2714" s="3"/>
      <c r="N2714" s="3"/>
      <c r="O2714" s="3"/>
      <c r="P2714" s="3"/>
      <c r="Q2714" s="3"/>
      <c r="R2714" s="3"/>
      <c r="S2714" s="3"/>
      <c r="T2714" s="3"/>
      <c r="U2714" s="3"/>
      <c r="V2714" s="3"/>
      <c r="W2714" s="3"/>
      <c r="X2714" s="3"/>
      <c r="Y2714" s="3"/>
      <c r="Z2714" s="3"/>
      <c r="AA2714" s="3"/>
      <c r="AB2714" s="3"/>
      <c r="AC2714" s="3"/>
      <c r="AD2714" s="3"/>
      <c r="AE2714" s="3"/>
      <c r="AF2714" s="3"/>
      <c r="AG2714" s="3"/>
      <c r="AH2714" s="3"/>
      <c r="AI2714" s="3"/>
      <c r="AJ2714" s="3"/>
      <c r="AK2714" s="3"/>
      <c r="AL2714" s="3"/>
      <c r="AM2714" s="3"/>
      <c r="AN2714" s="3"/>
      <c r="AO2714" s="3"/>
      <c r="AP2714" s="3"/>
      <c r="AQ2714" s="3"/>
      <c r="AR2714" s="3"/>
      <c r="AS2714" s="3"/>
      <c r="AT2714" s="3"/>
      <c r="AU2714" s="3"/>
      <c r="AV2714" s="3"/>
      <c r="AW2714" s="3"/>
      <c r="AX2714" s="3"/>
      <c r="AY2714" s="3"/>
      <c r="AZ2714" s="3"/>
      <c r="BA2714" s="3"/>
      <c r="BB2714" s="3"/>
      <c r="BC2714" s="3"/>
      <c r="BD2714" s="3"/>
    </row>
    <row r="2715" spans="1:56" hidden="1">
      <c r="A2715" s="3"/>
      <c r="B2715" s="3"/>
      <c r="C2715" s="3"/>
      <c r="D2715" s="3"/>
      <c r="E2715" s="3"/>
      <c r="F2715" s="3"/>
      <c r="G2715" s="3"/>
      <c r="H2715" s="3"/>
      <c r="I2715" s="3"/>
      <c r="J2715" s="3"/>
      <c r="K2715" s="3"/>
      <c r="L2715" s="3"/>
      <c r="M2715" s="3"/>
      <c r="N2715" s="3"/>
      <c r="O2715" s="3"/>
      <c r="P2715" s="3"/>
      <c r="Q2715" s="3"/>
      <c r="R2715" s="3"/>
      <c r="S2715" s="3"/>
      <c r="T2715" s="3"/>
      <c r="U2715" s="3"/>
      <c r="V2715" s="3"/>
      <c r="W2715" s="3"/>
      <c r="X2715" s="3"/>
      <c r="Y2715" s="3"/>
      <c r="Z2715" s="3"/>
      <c r="AA2715" s="3"/>
      <c r="AB2715" s="3"/>
      <c r="AC2715" s="3"/>
      <c r="AD2715" s="3"/>
      <c r="AE2715" s="3"/>
      <c r="AF2715" s="3"/>
      <c r="AG2715" s="3"/>
      <c r="AH2715" s="3"/>
      <c r="AI2715" s="3"/>
      <c r="AJ2715" s="3"/>
      <c r="AK2715" s="3"/>
      <c r="AL2715" s="3"/>
      <c r="AM2715" s="3"/>
      <c r="AN2715" s="3"/>
      <c r="AO2715" s="3"/>
      <c r="AP2715" s="3"/>
      <c r="AQ2715" s="3"/>
      <c r="AR2715" s="3"/>
      <c r="AS2715" s="3"/>
      <c r="AT2715" s="3"/>
      <c r="AU2715" s="3"/>
      <c r="AV2715" s="3"/>
      <c r="AW2715" s="3"/>
      <c r="AX2715" s="3"/>
      <c r="AY2715" s="3"/>
      <c r="AZ2715" s="3"/>
      <c r="BA2715" s="3"/>
      <c r="BB2715" s="3"/>
      <c r="BC2715" s="3"/>
      <c r="BD2715" s="3"/>
    </row>
    <row r="2716" spans="1:56" hidden="1">
      <c r="A2716" s="3"/>
      <c r="B2716" s="3"/>
      <c r="C2716" s="3"/>
      <c r="D2716" s="3"/>
      <c r="E2716" s="3"/>
      <c r="F2716" s="3"/>
      <c r="G2716" s="3"/>
      <c r="H2716" s="3"/>
      <c r="I2716" s="3"/>
      <c r="J2716" s="3"/>
      <c r="K2716" s="3"/>
      <c r="L2716" s="3"/>
      <c r="M2716" s="3"/>
      <c r="N2716" s="3"/>
      <c r="O2716" s="3"/>
      <c r="P2716" s="3"/>
      <c r="Q2716" s="3"/>
      <c r="R2716" s="3"/>
      <c r="S2716" s="3"/>
      <c r="T2716" s="3"/>
      <c r="U2716" s="3"/>
      <c r="V2716" s="3"/>
      <c r="W2716" s="3"/>
      <c r="X2716" s="3"/>
      <c r="Y2716" s="3"/>
      <c r="Z2716" s="3"/>
      <c r="AA2716" s="3"/>
      <c r="AB2716" s="3"/>
      <c r="AC2716" s="3"/>
      <c r="AD2716" s="3"/>
      <c r="AE2716" s="3"/>
      <c r="AF2716" s="3"/>
      <c r="AG2716" s="3"/>
      <c r="AH2716" s="3"/>
      <c r="AI2716" s="3"/>
      <c r="AJ2716" s="3"/>
      <c r="AK2716" s="3"/>
      <c r="AL2716" s="3"/>
      <c r="AM2716" s="3"/>
      <c r="AN2716" s="3"/>
      <c r="AO2716" s="3"/>
      <c r="AP2716" s="3"/>
      <c r="AQ2716" s="3"/>
      <c r="AR2716" s="3"/>
      <c r="AS2716" s="3"/>
      <c r="AT2716" s="3"/>
      <c r="AU2716" s="3"/>
      <c r="AV2716" s="3"/>
      <c r="AW2716" s="3"/>
      <c r="AX2716" s="3"/>
      <c r="AY2716" s="3"/>
      <c r="AZ2716" s="3"/>
      <c r="BA2716" s="3"/>
      <c r="BB2716" s="3"/>
      <c r="BC2716" s="3"/>
      <c r="BD2716" s="3"/>
    </row>
    <row r="2717" spans="1:56" hidden="1">
      <c r="A2717" s="3"/>
      <c r="B2717" s="3"/>
      <c r="C2717" s="3"/>
      <c r="D2717" s="3"/>
      <c r="E2717" s="3"/>
      <c r="F2717" s="3"/>
      <c r="G2717" s="3"/>
      <c r="H2717" s="3"/>
      <c r="I2717" s="3"/>
      <c r="J2717" s="3"/>
      <c r="K2717" s="3"/>
      <c r="L2717" s="3"/>
      <c r="M2717" s="3"/>
      <c r="N2717" s="3"/>
      <c r="O2717" s="3"/>
      <c r="P2717" s="3"/>
      <c r="Q2717" s="3"/>
      <c r="R2717" s="3"/>
      <c r="S2717" s="3"/>
      <c r="T2717" s="3"/>
      <c r="U2717" s="3"/>
      <c r="V2717" s="3"/>
      <c r="W2717" s="3"/>
      <c r="X2717" s="3"/>
      <c r="Y2717" s="3"/>
      <c r="Z2717" s="3"/>
      <c r="AA2717" s="3"/>
      <c r="AB2717" s="3"/>
      <c r="AC2717" s="3"/>
      <c r="AD2717" s="3"/>
      <c r="AE2717" s="3"/>
      <c r="AF2717" s="3"/>
      <c r="AG2717" s="3"/>
      <c r="AH2717" s="3"/>
      <c r="AI2717" s="3"/>
      <c r="AJ2717" s="3"/>
      <c r="AK2717" s="3"/>
      <c r="AL2717" s="3"/>
      <c r="AM2717" s="3"/>
      <c r="AN2717" s="3"/>
      <c r="AO2717" s="3"/>
      <c r="AP2717" s="3"/>
      <c r="AQ2717" s="3"/>
      <c r="AR2717" s="3"/>
      <c r="AS2717" s="3"/>
      <c r="AT2717" s="3"/>
      <c r="AU2717" s="3"/>
      <c r="AV2717" s="3"/>
      <c r="AW2717" s="3"/>
      <c r="AX2717" s="3"/>
      <c r="AY2717" s="3"/>
      <c r="AZ2717" s="3"/>
      <c r="BA2717" s="3"/>
      <c r="BB2717" s="3"/>
      <c r="BC2717" s="3"/>
      <c r="BD2717" s="3"/>
    </row>
    <row r="2718" spans="1:56" hidden="1">
      <c r="A2718" s="3"/>
      <c r="B2718" s="3"/>
      <c r="C2718" s="3"/>
      <c r="D2718" s="3"/>
      <c r="E2718" s="3"/>
      <c r="F2718" s="3"/>
      <c r="G2718" s="3"/>
      <c r="H2718" s="3"/>
      <c r="I2718" s="3"/>
      <c r="J2718" s="3"/>
      <c r="K2718" s="3"/>
      <c r="L2718" s="3"/>
      <c r="M2718" s="3"/>
      <c r="N2718" s="3"/>
      <c r="O2718" s="3"/>
      <c r="P2718" s="3"/>
      <c r="Q2718" s="3"/>
      <c r="R2718" s="3"/>
      <c r="S2718" s="3"/>
      <c r="T2718" s="3"/>
      <c r="U2718" s="3"/>
      <c r="V2718" s="3"/>
      <c r="W2718" s="3"/>
      <c r="X2718" s="3"/>
      <c r="Y2718" s="3"/>
      <c r="Z2718" s="3"/>
      <c r="AA2718" s="3"/>
      <c r="AB2718" s="3"/>
      <c r="AC2718" s="3"/>
      <c r="AD2718" s="3"/>
      <c r="AE2718" s="3"/>
      <c r="AF2718" s="3"/>
      <c r="AG2718" s="3"/>
      <c r="AH2718" s="3"/>
      <c r="AI2718" s="3"/>
      <c r="AJ2718" s="3"/>
      <c r="AK2718" s="3"/>
      <c r="AL2718" s="3"/>
      <c r="AM2718" s="3"/>
      <c r="AN2718" s="3"/>
      <c r="AO2718" s="3"/>
      <c r="AP2718" s="3"/>
      <c r="AQ2718" s="3"/>
      <c r="AR2718" s="3"/>
      <c r="AS2718" s="3"/>
      <c r="AT2718" s="3"/>
      <c r="AU2718" s="3"/>
      <c r="AV2718" s="3"/>
      <c r="AW2718" s="3"/>
      <c r="AX2718" s="3"/>
      <c r="AY2718" s="3"/>
      <c r="AZ2718" s="3"/>
      <c r="BA2718" s="3"/>
      <c r="BB2718" s="3"/>
      <c r="BC2718" s="3"/>
      <c r="BD2718" s="3"/>
    </row>
    <row r="2719" spans="1:56" hidden="1">
      <c r="A2719" s="3"/>
      <c r="B2719" s="3"/>
      <c r="C2719" s="3"/>
      <c r="D2719" s="3"/>
      <c r="E2719" s="3"/>
      <c r="F2719" s="3"/>
      <c r="G2719" s="3"/>
      <c r="H2719" s="3"/>
      <c r="I2719" s="3"/>
      <c r="J2719" s="3"/>
      <c r="K2719" s="3"/>
      <c r="L2719" s="3"/>
      <c r="M2719" s="3"/>
      <c r="N2719" s="3"/>
      <c r="O2719" s="3"/>
      <c r="P2719" s="3"/>
      <c r="Q2719" s="3"/>
      <c r="R2719" s="3"/>
      <c r="S2719" s="3"/>
      <c r="T2719" s="3"/>
      <c r="U2719" s="3"/>
      <c r="V2719" s="3"/>
      <c r="W2719" s="3"/>
      <c r="X2719" s="3"/>
      <c r="Y2719" s="3"/>
      <c r="Z2719" s="3"/>
      <c r="AA2719" s="3"/>
      <c r="AB2719" s="3"/>
      <c r="AC2719" s="3"/>
      <c r="AD2719" s="3"/>
      <c r="AE2719" s="3"/>
      <c r="AF2719" s="3"/>
      <c r="AG2719" s="3"/>
      <c r="AH2719" s="3"/>
      <c r="AI2719" s="3"/>
      <c r="AJ2719" s="3"/>
      <c r="AK2719" s="3"/>
      <c r="AL2719" s="3"/>
      <c r="AM2719" s="3"/>
      <c r="AN2719" s="3"/>
      <c r="AO2719" s="3"/>
      <c r="AP2719" s="3"/>
      <c r="AQ2719" s="3"/>
      <c r="AR2719" s="3"/>
      <c r="AS2719" s="3"/>
      <c r="AT2719" s="3"/>
      <c r="AU2719" s="3"/>
      <c r="AV2719" s="3"/>
      <c r="AW2719" s="3"/>
      <c r="AX2719" s="3"/>
      <c r="AY2719" s="3"/>
      <c r="AZ2719" s="3"/>
      <c r="BA2719" s="3"/>
      <c r="BB2719" s="3"/>
      <c r="BC2719" s="3"/>
      <c r="BD2719" s="3"/>
    </row>
    <row r="2720" spans="1:56" hidden="1">
      <c r="A2720" s="3"/>
      <c r="B2720" s="3"/>
      <c r="C2720" s="3"/>
      <c r="D2720" s="3"/>
      <c r="E2720" s="3"/>
      <c r="F2720" s="3"/>
      <c r="G2720" s="3"/>
      <c r="H2720" s="3"/>
      <c r="I2720" s="3"/>
      <c r="J2720" s="3"/>
      <c r="K2720" s="3"/>
      <c r="L2720" s="3"/>
      <c r="M2720" s="3"/>
      <c r="N2720" s="3"/>
      <c r="O2720" s="3"/>
      <c r="P2720" s="3"/>
      <c r="Q2720" s="3"/>
      <c r="R2720" s="3"/>
      <c r="S2720" s="3"/>
      <c r="T2720" s="3"/>
      <c r="U2720" s="3"/>
      <c r="V2720" s="3"/>
      <c r="W2720" s="3"/>
      <c r="X2720" s="3"/>
      <c r="Y2720" s="3"/>
      <c r="Z2720" s="3"/>
      <c r="AA2720" s="3"/>
      <c r="AB2720" s="3"/>
      <c r="AC2720" s="3"/>
      <c r="AD2720" s="3"/>
      <c r="AE2720" s="3"/>
      <c r="AF2720" s="3"/>
      <c r="AG2720" s="3"/>
      <c r="AH2720" s="3"/>
      <c r="AI2720" s="3"/>
      <c r="AJ2720" s="3"/>
      <c r="AK2720" s="3"/>
      <c r="AL2720" s="3"/>
      <c r="AM2720" s="3"/>
      <c r="AN2720" s="3"/>
      <c r="AO2720" s="3"/>
      <c r="AP2720" s="3"/>
      <c r="AQ2720" s="3"/>
      <c r="AR2720" s="3"/>
      <c r="AS2720" s="3"/>
      <c r="AT2720" s="3"/>
      <c r="AU2720" s="3"/>
      <c r="AV2720" s="3"/>
      <c r="AW2720" s="3"/>
      <c r="AX2720" s="3"/>
      <c r="AY2720" s="3"/>
      <c r="AZ2720" s="3"/>
      <c r="BA2720" s="3"/>
      <c r="BB2720" s="3"/>
      <c r="BC2720" s="3"/>
      <c r="BD2720" s="3"/>
    </row>
    <row r="2721" spans="1:56" hidden="1">
      <c r="A2721" s="3"/>
      <c r="B2721" s="3"/>
      <c r="C2721" s="3"/>
      <c r="D2721" s="3"/>
      <c r="E2721" s="3"/>
      <c r="F2721" s="3"/>
      <c r="G2721" s="3"/>
      <c r="H2721" s="3"/>
      <c r="I2721" s="3"/>
      <c r="J2721" s="3"/>
      <c r="K2721" s="3"/>
      <c r="L2721" s="3"/>
      <c r="M2721" s="3"/>
      <c r="N2721" s="3"/>
      <c r="O2721" s="3"/>
      <c r="P2721" s="3"/>
      <c r="Q2721" s="3"/>
      <c r="R2721" s="3"/>
      <c r="S2721" s="3"/>
      <c r="T2721" s="3"/>
      <c r="U2721" s="3"/>
      <c r="V2721" s="3"/>
      <c r="W2721" s="3"/>
      <c r="X2721" s="3"/>
      <c r="Y2721" s="3"/>
      <c r="Z2721" s="3"/>
      <c r="AA2721" s="3"/>
      <c r="AB2721" s="3"/>
      <c r="AC2721" s="3"/>
      <c r="AD2721" s="3"/>
      <c r="AE2721" s="3"/>
      <c r="AF2721" s="3"/>
      <c r="AG2721" s="3"/>
      <c r="AH2721" s="3"/>
      <c r="AI2721" s="3"/>
      <c r="AJ2721" s="3"/>
      <c r="AK2721" s="3"/>
      <c r="AL2721" s="3"/>
      <c r="AM2721" s="3"/>
      <c r="AN2721" s="3"/>
      <c r="AO2721" s="3"/>
      <c r="AP2721" s="3"/>
      <c r="AQ2721" s="3"/>
      <c r="AR2721" s="3"/>
      <c r="AS2721" s="3"/>
      <c r="AT2721" s="3"/>
      <c r="AU2721" s="3"/>
      <c r="AV2721" s="3"/>
      <c r="AW2721" s="3"/>
      <c r="AX2721" s="3"/>
      <c r="AY2721" s="3"/>
      <c r="AZ2721" s="3"/>
      <c r="BA2721" s="3"/>
      <c r="BB2721" s="3"/>
      <c r="BC2721" s="3"/>
      <c r="BD2721" s="3"/>
    </row>
    <row r="2722" spans="1:56" hidden="1">
      <c r="A2722" s="3"/>
      <c r="B2722" s="3"/>
      <c r="C2722" s="3"/>
      <c r="D2722" s="3"/>
      <c r="E2722" s="3"/>
      <c r="F2722" s="3"/>
      <c r="G2722" s="3"/>
      <c r="H2722" s="3"/>
      <c r="I2722" s="3"/>
      <c r="J2722" s="3"/>
      <c r="K2722" s="3"/>
      <c r="L2722" s="3"/>
      <c r="M2722" s="3"/>
      <c r="N2722" s="3"/>
      <c r="O2722" s="3"/>
      <c r="P2722" s="3"/>
      <c r="Q2722" s="3"/>
      <c r="R2722" s="3"/>
      <c r="S2722" s="3"/>
      <c r="T2722" s="3"/>
      <c r="U2722" s="3"/>
      <c r="V2722" s="3"/>
      <c r="W2722" s="3"/>
      <c r="X2722" s="3"/>
      <c r="Y2722" s="3"/>
      <c r="Z2722" s="3"/>
      <c r="AA2722" s="3"/>
      <c r="AB2722" s="3"/>
      <c r="AC2722" s="3"/>
      <c r="AD2722" s="3"/>
      <c r="AE2722" s="3"/>
      <c r="AF2722" s="3"/>
      <c r="AG2722" s="3"/>
      <c r="AH2722" s="3"/>
      <c r="AI2722" s="3"/>
      <c r="AJ2722" s="3"/>
      <c r="AK2722" s="3"/>
      <c r="AL2722" s="3"/>
      <c r="AM2722" s="3"/>
      <c r="AN2722" s="3"/>
      <c r="AO2722" s="3"/>
      <c r="AP2722" s="3"/>
      <c r="AQ2722" s="3"/>
      <c r="AR2722" s="3"/>
      <c r="AS2722" s="3"/>
      <c r="AT2722" s="3"/>
      <c r="AU2722" s="3"/>
      <c r="AV2722" s="3"/>
      <c r="AW2722" s="3"/>
      <c r="AX2722" s="3"/>
      <c r="AY2722" s="3"/>
      <c r="AZ2722" s="3"/>
      <c r="BA2722" s="3"/>
      <c r="BB2722" s="3"/>
      <c r="BC2722" s="3"/>
      <c r="BD2722" s="3"/>
    </row>
    <row r="2723" spans="1:56" hidden="1">
      <c r="A2723" s="3"/>
      <c r="B2723" s="3"/>
      <c r="C2723" s="3"/>
      <c r="D2723" s="3"/>
      <c r="E2723" s="3"/>
      <c r="F2723" s="3"/>
      <c r="G2723" s="3"/>
      <c r="H2723" s="3"/>
      <c r="I2723" s="3"/>
      <c r="J2723" s="3"/>
      <c r="K2723" s="3"/>
      <c r="L2723" s="3"/>
      <c r="M2723" s="3"/>
      <c r="N2723" s="3"/>
      <c r="O2723" s="3"/>
      <c r="P2723" s="3"/>
      <c r="Q2723" s="3"/>
      <c r="R2723" s="3"/>
      <c r="S2723" s="3"/>
      <c r="T2723" s="3"/>
      <c r="U2723" s="3"/>
      <c r="V2723" s="3"/>
      <c r="W2723" s="3"/>
      <c r="X2723" s="3"/>
      <c r="Y2723" s="3"/>
      <c r="Z2723" s="3"/>
      <c r="AA2723" s="3"/>
      <c r="AB2723" s="3"/>
      <c r="AC2723" s="3"/>
      <c r="AD2723" s="3"/>
      <c r="AE2723" s="3"/>
      <c r="AF2723" s="3"/>
      <c r="AG2723" s="3"/>
      <c r="AH2723" s="3"/>
      <c r="AI2723" s="3"/>
      <c r="AJ2723" s="3"/>
      <c r="AK2723" s="3"/>
      <c r="AL2723" s="3"/>
      <c r="AM2723" s="3"/>
      <c r="AN2723" s="3"/>
      <c r="AO2723" s="3"/>
      <c r="AP2723" s="3"/>
      <c r="AQ2723" s="3"/>
      <c r="AR2723" s="3"/>
      <c r="AS2723" s="3"/>
      <c r="AT2723" s="3"/>
      <c r="AU2723" s="3"/>
      <c r="AV2723" s="3"/>
      <c r="AW2723" s="3"/>
      <c r="AX2723" s="3"/>
      <c r="AY2723" s="3"/>
      <c r="AZ2723" s="3"/>
      <c r="BA2723" s="3"/>
      <c r="BB2723" s="3"/>
      <c r="BC2723" s="3"/>
      <c r="BD2723" s="3"/>
    </row>
    <row r="2724" spans="1:56" hidden="1">
      <c r="A2724" s="3"/>
      <c r="B2724" s="3"/>
      <c r="C2724" s="3"/>
      <c r="D2724" s="3"/>
      <c r="E2724" s="3"/>
      <c r="F2724" s="3"/>
      <c r="G2724" s="3"/>
      <c r="H2724" s="3"/>
      <c r="I2724" s="3"/>
      <c r="J2724" s="3"/>
      <c r="K2724" s="3"/>
      <c r="L2724" s="3"/>
      <c r="M2724" s="3"/>
      <c r="N2724" s="3"/>
      <c r="O2724" s="3"/>
      <c r="P2724" s="3"/>
      <c r="Q2724" s="3"/>
      <c r="R2724" s="3"/>
      <c r="S2724" s="3"/>
      <c r="T2724" s="3"/>
      <c r="U2724" s="3"/>
      <c r="V2724" s="3"/>
      <c r="W2724" s="3"/>
      <c r="X2724" s="3"/>
      <c r="Y2724" s="3"/>
      <c r="Z2724" s="3"/>
      <c r="AA2724" s="3"/>
      <c r="AB2724" s="3"/>
      <c r="AC2724" s="3"/>
      <c r="AD2724" s="3"/>
      <c r="AE2724" s="3"/>
      <c r="AF2724" s="3"/>
      <c r="AG2724" s="3"/>
      <c r="AH2724" s="3"/>
      <c r="AI2724" s="3"/>
      <c r="AJ2724" s="3"/>
      <c r="AK2724" s="3"/>
      <c r="AL2724" s="3"/>
      <c r="AM2724" s="3"/>
      <c r="AN2724" s="3"/>
      <c r="AO2724" s="3"/>
      <c r="AP2724" s="3"/>
      <c r="AQ2724" s="3"/>
      <c r="AR2724" s="3"/>
      <c r="AS2724" s="3"/>
      <c r="AT2724" s="3"/>
      <c r="AU2724" s="3"/>
      <c r="AV2724" s="3"/>
      <c r="AW2724" s="3"/>
      <c r="AX2724" s="3"/>
      <c r="AY2724" s="3"/>
      <c r="AZ2724" s="3"/>
      <c r="BA2724" s="3"/>
      <c r="BB2724" s="3"/>
      <c r="BC2724" s="3"/>
      <c r="BD2724" s="3"/>
    </row>
    <row r="2725" spans="1:56" hidden="1">
      <c r="A2725" s="3"/>
      <c r="B2725" s="3"/>
      <c r="C2725" s="3"/>
      <c r="D2725" s="3"/>
      <c r="E2725" s="3"/>
      <c r="F2725" s="3"/>
      <c r="G2725" s="3"/>
      <c r="H2725" s="3"/>
      <c r="I2725" s="3"/>
      <c r="J2725" s="3"/>
      <c r="K2725" s="3"/>
      <c r="L2725" s="3"/>
      <c r="M2725" s="3"/>
      <c r="N2725" s="3"/>
      <c r="O2725" s="3"/>
      <c r="P2725" s="3"/>
      <c r="Q2725" s="3"/>
      <c r="R2725" s="3"/>
      <c r="S2725" s="3"/>
      <c r="T2725" s="3"/>
      <c r="U2725" s="3"/>
      <c r="V2725" s="3"/>
      <c r="W2725" s="3"/>
      <c r="X2725" s="3"/>
      <c r="Y2725" s="3"/>
      <c r="Z2725" s="3"/>
      <c r="AA2725" s="3"/>
      <c r="AB2725" s="3"/>
      <c r="AC2725" s="3"/>
      <c r="AD2725" s="3"/>
      <c r="AE2725" s="3"/>
      <c r="AF2725" s="3"/>
      <c r="AG2725" s="3"/>
      <c r="AH2725" s="3"/>
      <c r="AI2725" s="3"/>
      <c r="AJ2725" s="3"/>
      <c r="AK2725" s="3"/>
      <c r="AL2725" s="3"/>
      <c r="AM2725" s="3"/>
      <c r="AN2725" s="3"/>
      <c r="AO2725" s="3"/>
      <c r="AP2725" s="3"/>
      <c r="AQ2725" s="3"/>
      <c r="AR2725" s="3"/>
      <c r="AS2725" s="3"/>
      <c r="AT2725" s="3"/>
      <c r="AU2725" s="3"/>
      <c r="AV2725" s="3"/>
      <c r="AW2725" s="3"/>
      <c r="AX2725" s="3"/>
      <c r="AY2725" s="3"/>
      <c r="AZ2725" s="3"/>
      <c r="BA2725" s="3"/>
      <c r="BB2725" s="3"/>
      <c r="BC2725" s="3"/>
      <c r="BD2725" s="3"/>
    </row>
    <row r="2726" spans="1:56" hidden="1">
      <c r="A2726" s="3"/>
      <c r="B2726" s="3"/>
      <c r="C2726" s="3"/>
      <c r="D2726" s="3"/>
      <c r="E2726" s="3"/>
      <c r="F2726" s="3"/>
      <c r="G2726" s="3"/>
      <c r="H2726" s="3"/>
      <c r="I2726" s="3"/>
      <c r="J2726" s="3"/>
      <c r="K2726" s="3"/>
      <c r="L2726" s="3"/>
      <c r="M2726" s="3"/>
      <c r="N2726" s="3"/>
      <c r="O2726" s="3"/>
      <c r="P2726" s="3"/>
      <c r="Q2726" s="3"/>
      <c r="R2726" s="3"/>
      <c r="S2726" s="3"/>
      <c r="T2726" s="3"/>
      <c r="U2726" s="3"/>
      <c r="V2726" s="3"/>
      <c r="W2726" s="3"/>
      <c r="X2726" s="3"/>
      <c r="Y2726" s="3"/>
      <c r="Z2726" s="3"/>
      <c r="AA2726" s="3"/>
      <c r="AB2726" s="3"/>
      <c r="AC2726" s="3"/>
      <c r="AD2726" s="3"/>
      <c r="AE2726" s="3"/>
      <c r="AF2726" s="3"/>
      <c r="AG2726" s="3"/>
      <c r="AH2726" s="3"/>
      <c r="AI2726" s="3"/>
      <c r="AJ2726" s="3"/>
      <c r="AK2726" s="3"/>
      <c r="AL2726" s="3"/>
      <c r="AM2726" s="3"/>
      <c r="AN2726" s="3"/>
      <c r="AO2726" s="3"/>
      <c r="AP2726" s="3"/>
      <c r="AQ2726" s="3"/>
      <c r="AR2726" s="3"/>
      <c r="AS2726" s="3"/>
      <c r="AT2726" s="3"/>
      <c r="AU2726" s="3"/>
      <c r="AV2726" s="3"/>
      <c r="AW2726" s="3"/>
      <c r="AX2726" s="3"/>
      <c r="AY2726" s="3"/>
      <c r="AZ2726" s="3"/>
      <c r="BA2726" s="3"/>
      <c r="BB2726" s="3"/>
      <c r="BC2726" s="3"/>
      <c r="BD2726" s="3"/>
    </row>
    <row r="2727" spans="1:56" hidden="1">
      <c r="A2727" s="3"/>
      <c r="B2727" s="3"/>
      <c r="C2727" s="3"/>
      <c r="D2727" s="3"/>
      <c r="E2727" s="3"/>
      <c r="F2727" s="3"/>
      <c r="G2727" s="3"/>
      <c r="H2727" s="3"/>
      <c r="I2727" s="3"/>
      <c r="J2727" s="3"/>
      <c r="K2727" s="3"/>
      <c r="L2727" s="3"/>
      <c r="M2727" s="3"/>
      <c r="N2727" s="3"/>
      <c r="O2727" s="3"/>
      <c r="P2727" s="3"/>
      <c r="Q2727" s="3"/>
      <c r="R2727" s="3"/>
      <c r="S2727" s="3"/>
      <c r="T2727" s="3"/>
      <c r="U2727" s="3"/>
      <c r="V2727" s="3"/>
      <c r="W2727" s="3"/>
      <c r="X2727" s="3"/>
      <c r="Y2727" s="3"/>
      <c r="Z2727" s="3"/>
      <c r="AA2727" s="3"/>
      <c r="AB2727" s="3"/>
      <c r="AC2727" s="3"/>
      <c r="AD2727" s="3"/>
      <c r="AE2727" s="3"/>
      <c r="AF2727" s="3"/>
      <c r="AG2727" s="3"/>
      <c r="AH2727" s="3"/>
      <c r="AI2727" s="3"/>
      <c r="AJ2727" s="3"/>
      <c r="AK2727" s="3"/>
      <c r="AL2727" s="3"/>
      <c r="AM2727" s="3"/>
      <c r="AN2727" s="3"/>
      <c r="AO2727" s="3"/>
      <c r="AP2727" s="3"/>
      <c r="AQ2727" s="3"/>
      <c r="AR2727" s="3"/>
      <c r="AS2727" s="3"/>
      <c r="AT2727" s="3"/>
      <c r="AU2727" s="3"/>
      <c r="AV2727" s="3"/>
      <c r="AW2727" s="3"/>
      <c r="AX2727" s="3"/>
      <c r="AY2727" s="3"/>
      <c r="AZ2727" s="3"/>
      <c r="BA2727" s="3"/>
      <c r="BB2727" s="3"/>
      <c r="BC2727" s="3"/>
      <c r="BD2727" s="3"/>
    </row>
    <row r="2728" spans="1:56" hidden="1">
      <c r="A2728" s="3"/>
      <c r="B2728" s="3"/>
      <c r="C2728" s="3"/>
      <c r="D2728" s="3"/>
      <c r="E2728" s="3"/>
      <c r="F2728" s="3"/>
      <c r="G2728" s="3"/>
      <c r="H2728" s="3"/>
      <c r="I2728" s="3"/>
      <c r="J2728" s="3"/>
      <c r="K2728" s="3"/>
      <c r="L2728" s="3"/>
      <c r="M2728" s="3"/>
      <c r="N2728" s="3"/>
      <c r="O2728" s="3"/>
      <c r="P2728" s="3"/>
      <c r="Q2728" s="3"/>
      <c r="R2728" s="3"/>
      <c r="S2728" s="3"/>
      <c r="T2728" s="3"/>
      <c r="U2728" s="3"/>
      <c r="V2728" s="3"/>
      <c r="W2728" s="3"/>
      <c r="X2728" s="3"/>
      <c r="Y2728" s="3"/>
      <c r="Z2728" s="3"/>
      <c r="AA2728" s="3"/>
      <c r="AB2728" s="3"/>
      <c r="AC2728" s="3"/>
      <c r="AD2728" s="3"/>
      <c r="AE2728" s="3"/>
      <c r="AF2728" s="3"/>
      <c r="AG2728" s="3"/>
      <c r="AH2728" s="3"/>
      <c r="AI2728" s="3"/>
      <c r="AJ2728" s="3"/>
      <c r="AK2728" s="3"/>
      <c r="AL2728" s="3"/>
      <c r="AM2728" s="3"/>
      <c r="AN2728" s="3"/>
      <c r="AO2728" s="3"/>
      <c r="AP2728" s="3"/>
      <c r="AQ2728" s="3"/>
      <c r="AR2728" s="3"/>
      <c r="AS2728" s="3"/>
      <c r="AT2728" s="3"/>
      <c r="AU2728" s="3"/>
      <c r="AV2728" s="3"/>
      <c r="AW2728" s="3"/>
      <c r="AX2728" s="3"/>
      <c r="AY2728" s="3"/>
      <c r="AZ2728" s="3"/>
      <c r="BA2728" s="3"/>
      <c r="BB2728" s="3"/>
      <c r="BC2728" s="3"/>
      <c r="BD2728" s="3"/>
    </row>
    <row r="2729" spans="1:56" hidden="1">
      <c r="A2729" s="3"/>
      <c r="B2729" s="3"/>
      <c r="C2729" s="3"/>
      <c r="D2729" s="3"/>
      <c r="E2729" s="3"/>
      <c r="F2729" s="3"/>
      <c r="G2729" s="3"/>
      <c r="H2729" s="3"/>
      <c r="I2729" s="3"/>
      <c r="J2729" s="3"/>
      <c r="K2729" s="3"/>
      <c r="L2729" s="3"/>
      <c r="M2729" s="3"/>
      <c r="N2729" s="3"/>
      <c r="O2729" s="3"/>
      <c r="P2729" s="3"/>
      <c r="Q2729" s="3"/>
      <c r="R2729" s="3"/>
      <c r="S2729" s="3"/>
      <c r="T2729" s="3"/>
      <c r="U2729" s="3"/>
      <c r="V2729" s="3"/>
      <c r="W2729" s="3"/>
      <c r="X2729" s="3"/>
      <c r="Y2729" s="3"/>
      <c r="Z2729" s="3"/>
      <c r="AA2729" s="3"/>
      <c r="AB2729" s="3"/>
      <c r="AC2729" s="3"/>
      <c r="AD2729" s="3"/>
      <c r="AE2729" s="3"/>
      <c r="AF2729" s="3"/>
      <c r="AG2729" s="3"/>
      <c r="AH2729" s="3"/>
      <c r="AI2729" s="3"/>
      <c r="AJ2729" s="3"/>
      <c r="AK2729" s="3"/>
      <c r="AL2729" s="3"/>
      <c r="AM2729" s="3"/>
      <c r="AN2729" s="3"/>
      <c r="AO2729" s="3"/>
      <c r="AP2729" s="3"/>
      <c r="AQ2729" s="3"/>
      <c r="AR2729" s="3"/>
      <c r="AS2729" s="3"/>
      <c r="AT2729" s="3"/>
      <c r="AU2729" s="3"/>
      <c r="AV2729" s="3"/>
      <c r="AW2729" s="3"/>
      <c r="AX2729" s="3"/>
      <c r="AY2729" s="3"/>
      <c r="AZ2729" s="3"/>
      <c r="BA2729" s="3"/>
      <c r="BB2729" s="3"/>
      <c r="BC2729" s="3"/>
      <c r="BD2729" s="3"/>
    </row>
    <row r="2730" spans="1:56" hidden="1">
      <c r="A2730" s="3"/>
      <c r="B2730" s="3"/>
      <c r="C2730" s="3"/>
      <c r="D2730" s="3"/>
      <c r="E2730" s="3"/>
      <c r="F2730" s="3"/>
      <c r="G2730" s="3"/>
      <c r="H2730" s="3"/>
      <c r="I2730" s="3"/>
      <c r="J2730" s="3"/>
      <c r="K2730" s="3"/>
      <c r="L2730" s="3"/>
      <c r="M2730" s="3"/>
      <c r="N2730" s="3"/>
      <c r="O2730" s="3"/>
      <c r="P2730" s="3"/>
      <c r="Q2730" s="3"/>
      <c r="R2730" s="3"/>
      <c r="S2730" s="3"/>
      <c r="T2730" s="3"/>
      <c r="U2730" s="3"/>
      <c r="V2730" s="3"/>
      <c r="W2730" s="3"/>
      <c r="X2730" s="3"/>
      <c r="Y2730" s="3"/>
      <c r="Z2730" s="3"/>
      <c r="AA2730" s="3"/>
      <c r="AB2730" s="3"/>
      <c r="AC2730" s="3"/>
      <c r="AD2730" s="3"/>
      <c r="AE2730" s="3"/>
      <c r="AF2730" s="3"/>
      <c r="AG2730" s="3"/>
      <c r="AH2730" s="3"/>
      <c r="AI2730" s="3"/>
      <c r="AJ2730" s="3"/>
      <c r="AK2730" s="3"/>
      <c r="AL2730" s="3"/>
      <c r="AM2730" s="3"/>
      <c r="AN2730" s="3"/>
      <c r="AO2730" s="3"/>
      <c r="AP2730" s="3"/>
      <c r="AQ2730" s="3"/>
      <c r="AR2730" s="3"/>
      <c r="AS2730" s="3"/>
      <c r="AT2730" s="3"/>
      <c r="AU2730" s="3"/>
      <c r="AV2730" s="3"/>
      <c r="AW2730" s="3"/>
      <c r="AX2730" s="3"/>
      <c r="AY2730" s="3"/>
      <c r="AZ2730" s="3"/>
      <c r="BA2730" s="3"/>
      <c r="BB2730" s="3"/>
      <c r="BC2730" s="3"/>
      <c r="BD2730" s="3"/>
    </row>
    <row r="2731" spans="1:56" hidden="1">
      <c r="A2731" s="3"/>
      <c r="B2731" s="3"/>
      <c r="C2731" s="3"/>
      <c r="D2731" s="3"/>
      <c r="E2731" s="3"/>
      <c r="F2731" s="3"/>
      <c r="G2731" s="3"/>
      <c r="H2731" s="3"/>
      <c r="I2731" s="3"/>
      <c r="J2731" s="3"/>
      <c r="K2731" s="3"/>
      <c r="L2731" s="3"/>
      <c r="M2731" s="3"/>
      <c r="N2731" s="3"/>
      <c r="O2731" s="3"/>
      <c r="P2731" s="3"/>
      <c r="Q2731" s="3"/>
      <c r="R2731" s="3"/>
      <c r="S2731" s="3"/>
      <c r="T2731" s="3"/>
      <c r="U2731" s="3"/>
      <c r="V2731" s="3"/>
      <c r="W2731" s="3"/>
      <c r="X2731" s="3"/>
      <c r="Y2731" s="3"/>
      <c r="Z2731" s="3"/>
      <c r="AA2731" s="3"/>
      <c r="AB2731" s="3"/>
      <c r="AC2731" s="3"/>
      <c r="AD2731" s="3"/>
      <c r="AE2731" s="3"/>
      <c r="AF2731" s="3"/>
      <c r="AG2731" s="3"/>
      <c r="AH2731" s="3"/>
      <c r="AI2731" s="3"/>
      <c r="AJ2731" s="3"/>
      <c r="AK2731" s="3"/>
      <c r="AL2731" s="3"/>
      <c r="AM2731" s="3"/>
      <c r="AN2731" s="3"/>
      <c r="AO2731" s="3"/>
      <c r="AP2731" s="3"/>
      <c r="AQ2731" s="3"/>
      <c r="AR2731" s="3"/>
      <c r="AS2731" s="3"/>
      <c r="AT2731" s="3"/>
      <c r="AU2731" s="3"/>
      <c r="AV2731" s="3"/>
      <c r="AW2731" s="3"/>
      <c r="AX2731" s="3"/>
      <c r="AY2731" s="3"/>
      <c r="AZ2731" s="3"/>
      <c r="BA2731" s="3"/>
      <c r="BB2731" s="3"/>
      <c r="BC2731" s="3"/>
      <c r="BD2731" s="3"/>
    </row>
    <row r="2732" spans="1:56" hidden="1">
      <c r="A2732" s="3"/>
      <c r="B2732" s="3"/>
      <c r="C2732" s="3"/>
      <c r="D2732" s="3"/>
      <c r="E2732" s="3"/>
      <c r="F2732" s="3"/>
      <c r="G2732" s="3"/>
      <c r="H2732" s="3"/>
      <c r="I2732" s="3"/>
      <c r="J2732" s="3"/>
      <c r="K2732" s="3"/>
      <c r="L2732" s="3"/>
      <c r="M2732" s="3"/>
      <c r="N2732" s="3"/>
      <c r="O2732" s="3"/>
      <c r="P2732" s="3"/>
      <c r="Q2732" s="3"/>
      <c r="R2732" s="3"/>
      <c r="S2732" s="3"/>
      <c r="T2732" s="3"/>
      <c r="U2732" s="3"/>
      <c r="V2732" s="3"/>
      <c r="W2732" s="3"/>
      <c r="X2732" s="3"/>
      <c r="Y2732" s="3"/>
      <c r="Z2732" s="3"/>
      <c r="AA2732" s="3"/>
      <c r="AB2732" s="3"/>
      <c r="AC2732" s="3"/>
      <c r="AD2732" s="3"/>
      <c r="AE2732" s="3"/>
      <c r="AF2732" s="3"/>
      <c r="AG2732" s="3"/>
      <c r="AH2732" s="3"/>
      <c r="AI2732" s="3"/>
      <c r="AJ2732" s="3"/>
      <c r="AK2732" s="3"/>
      <c r="AL2732" s="3"/>
      <c r="AM2732" s="3"/>
      <c r="AN2732" s="3"/>
      <c r="AO2732" s="3"/>
      <c r="AP2732" s="3"/>
      <c r="AQ2732" s="3"/>
      <c r="AR2732" s="3"/>
      <c r="AS2732" s="3"/>
      <c r="AT2732" s="3"/>
      <c r="AU2732" s="3"/>
      <c r="AV2732" s="3"/>
      <c r="AW2732" s="3"/>
      <c r="AX2732" s="3"/>
      <c r="AY2732" s="3"/>
      <c r="AZ2732" s="3"/>
      <c r="BA2732" s="3"/>
      <c r="BB2732" s="3"/>
      <c r="BC2732" s="3"/>
      <c r="BD2732" s="3"/>
    </row>
    <row r="2733" spans="1:56" hidden="1">
      <c r="A2733" s="3"/>
      <c r="B2733" s="3"/>
      <c r="C2733" s="3"/>
      <c r="D2733" s="3"/>
      <c r="E2733" s="3"/>
      <c r="F2733" s="3"/>
      <c r="G2733" s="3"/>
      <c r="H2733" s="3"/>
      <c r="I2733" s="3"/>
      <c r="J2733" s="3"/>
      <c r="K2733" s="3"/>
      <c r="L2733" s="3"/>
      <c r="M2733" s="3"/>
      <c r="N2733" s="3"/>
      <c r="O2733" s="3"/>
      <c r="P2733" s="3"/>
      <c r="Q2733" s="3"/>
      <c r="R2733" s="3"/>
      <c r="S2733" s="3"/>
      <c r="T2733" s="3"/>
      <c r="U2733" s="3"/>
      <c r="V2733" s="3"/>
      <c r="W2733" s="3"/>
      <c r="X2733" s="3"/>
      <c r="Y2733" s="3"/>
      <c r="Z2733" s="3"/>
      <c r="AA2733" s="3"/>
      <c r="AB2733" s="3"/>
      <c r="AC2733" s="3"/>
      <c r="AD2733" s="3"/>
      <c r="AE2733" s="3"/>
      <c r="AF2733" s="3"/>
      <c r="AG2733" s="3"/>
      <c r="AH2733" s="3"/>
      <c r="AI2733" s="3"/>
      <c r="AJ2733" s="3"/>
      <c r="AK2733" s="3"/>
      <c r="AL2733" s="3"/>
      <c r="AM2733" s="3"/>
      <c r="AN2733" s="3"/>
      <c r="AO2733" s="3"/>
      <c r="AP2733" s="3"/>
      <c r="AQ2733" s="3"/>
      <c r="AR2733" s="3"/>
      <c r="AS2733" s="3"/>
      <c r="AT2733" s="3"/>
      <c r="AU2733" s="3"/>
      <c r="AV2733" s="3"/>
      <c r="AW2733" s="3"/>
      <c r="AX2733" s="3"/>
      <c r="AY2733" s="3"/>
      <c r="AZ2733" s="3"/>
      <c r="BA2733" s="3"/>
      <c r="BB2733" s="3"/>
      <c r="BC2733" s="3"/>
      <c r="BD2733" s="3"/>
    </row>
    <row r="2734" spans="1:56" hidden="1">
      <c r="A2734" s="3"/>
      <c r="B2734" s="3"/>
      <c r="C2734" s="3"/>
      <c r="D2734" s="3"/>
      <c r="E2734" s="3"/>
      <c r="F2734" s="3"/>
      <c r="G2734" s="3"/>
      <c r="H2734" s="3"/>
      <c r="I2734" s="3"/>
      <c r="J2734" s="3"/>
      <c r="K2734" s="3"/>
      <c r="L2734" s="3"/>
      <c r="M2734" s="3"/>
      <c r="N2734" s="3"/>
      <c r="O2734" s="3"/>
      <c r="P2734" s="3"/>
      <c r="Q2734" s="3"/>
      <c r="R2734" s="3"/>
      <c r="S2734" s="3"/>
      <c r="T2734" s="3"/>
      <c r="U2734" s="3"/>
      <c r="V2734" s="3"/>
      <c r="W2734" s="3"/>
      <c r="X2734" s="3"/>
      <c r="Y2734" s="3"/>
      <c r="Z2734" s="3"/>
      <c r="AA2734" s="3"/>
      <c r="AB2734" s="3"/>
      <c r="AC2734" s="3"/>
      <c r="AD2734" s="3"/>
      <c r="AE2734" s="3"/>
      <c r="AF2734" s="3"/>
      <c r="AG2734" s="3"/>
      <c r="AH2734" s="3"/>
      <c r="AI2734" s="3"/>
      <c r="AJ2734" s="3"/>
      <c r="AK2734" s="3"/>
      <c r="AL2734" s="3"/>
      <c r="AM2734" s="3"/>
      <c r="AN2734" s="3"/>
      <c r="AO2734" s="3"/>
      <c r="AP2734" s="3"/>
      <c r="AQ2734" s="3"/>
      <c r="AR2734" s="3"/>
      <c r="AS2734" s="3"/>
      <c r="AT2734" s="3"/>
      <c r="AU2734" s="3"/>
      <c r="AV2734" s="3"/>
      <c r="AW2734" s="3"/>
      <c r="AX2734" s="3"/>
      <c r="AY2734" s="3"/>
      <c r="AZ2734" s="3"/>
      <c r="BA2734" s="3"/>
      <c r="BB2734" s="3"/>
      <c r="BC2734" s="3"/>
      <c r="BD2734" s="3"/>
    </row>
    <row r="2735" spans="1:56" hidden="1">
      <c r="A2735" s="3"/>
      <c r="B2735" s="3"/>
      <c r="C2735" s="3"/>
      <c r="D2735" s="3"/>
      <c r="E2735" s="3"/>
      <c r="F2735" s="3"/>
      <c r="G2735" s="3"/>
      <c r="H2735" s="3"/>
      <c r="I2735" s="3"/>
      <c r="J2735" s="3"/>
      <c r="K2735" s="3"/>
      <c r="L2735" s="3"/>
      <c r="M2735" s="3"/>
      <c r="N2735" s="3"/>
      <c r="O2735" s="3"/>
      <c r="P2735" s="3"/>
      <c r="Q2735" s="3"/>
      <c r="R2735" s="3"/>
      <c r="S2735" s="3"/>
      <c r="T2735" s="3"/>
      <c r="U2735" s="3"/>
      <c r="V2735" s="3"/>
      <c r="W2735" s="3"/>
      <c r="X2735" s="3"/>
      <c r="Y2735" s="3"/>
      <c r="Z2735" s="3"/>
      <c r="AA2735" s="3"/>
      <c r="AB2735" s="3"/>
      <c r="AC2735" s="3"/>
      <c r="AD2735" s="3"/>
      <c r="AE2735" s="3"/>
      <c r="AF2735" s="3"/>
      <c r="AG2735" s="3"/>
      <c r="AH2735" s="3"/>
      <c r="AI2735" s="3"/>
      <c r="AJ2735" s="3"/>
      <c r="AK2735" s="3"/>
      <c r="AL2735" s="3"/>
      <c r="AM2735" s="3"/>
      <c r="AN2735" s="3"/>
      <c r="AO2735" s="3"/>
      <c r="AP2735" s="3"/>
      <c r="AQ2735" s="3"/>
      <c r="AR2735" s="3"/>
      <c r="AS2735" s="3"/>
      <c r="AT2735" s="3"/>
      <c r="AU2735" s="3"/>
      <c r="AV2735" s="3"/>
      <c r="AW2735" s="3"/>
      <c r="AX2735" s="3"/>
      <c r="AY2735" s="3"/>
      <c r="AZ2735" s="3"/>
      <c r="BA2735" s="3"/>
      <c r="BB2735" s="3"/>
      <c r="BC2735" s="3"/>
      <c r="BD2735" s="3"/>
    </row>
    <row r="2736" spans="1:56" hidden="1">
      <c r="A2736" s="3"/>
      <c r="B2736" s="3"/>
      <c r="C2736" s="3"/>
      <c r="D2736" s="3"/>
      <c r="E2736" s="3"/>
      <c r="F2736" s="3"/>
      <c r="G2736" s="3"/>
      <c r="H2736" s="3"/>
      <c r="I2736" s="3"/>
      <c r="J2736" s="3"/>
      <c r="K2736" s="3"/>
      <c r="L2736" s="3"/>
      <c r="M2736" s="3"/>
      <c r="N2736" s="3"/>
      <c r="O2736" s="3"/>
      <c r="P2736" s="3"/>
      <c r="Q2736" s="3"/>
      <c r="R2736" s="3"/>
      <c r="S2736" s="3"/>
      <c r="T2736" s="3"/>
      <c r="U2736" s="3"/>
      <c r="V2736" s="3"/>
      <c r="W2736" s="3"/>
      <c r="X2736" s="3"/>
      <c r="Y2736" s="3"/>
      <c r="Z2736" s="3"/>
      <c r="AA2736" s="3"/>
      <c r="AB2736" s="3"/>
      <c r="AC2736" s="3"/>
      <c r="AD2736" s="3"/>
      <c r="AE2736" s="3"/>
      <c r="AF2736" s="3"/>
      <c r="AG2736" s="3"/>
      <c r="AH2736" s="3"/>
      <c r="AI2736" s="3"/>
      <c r="AJ2736" s="3"/>
      <c r="AK2736" s="3"/>
      <c r="AL2736" s="3"/>
      <c r="AM2736" s="3"/>
      <c r="AN2736" s="3"/>
      <c r="AO2736" s="3"/>
      <c r="AP2736" s="3"/>
      <c r="AQ2736" s="3"/>
      <c r="AR2736" s="3"/>
      <c r="AS2736" s="3"/>
      <c r="AT2736" s="3"/>
      <c r="AU2736" s="3"/>
      <c r="AV2736" s="3"/>
      <c r="AW2736" s="3"/>
      <c r="AX2736" s="3"/>
      <c r="AY2736" s="3"/>
      <c r="AZ2736" s="3"/>
      <c r="BA2736" s="3"/>
      <c r="BB2736" s="3"/>
      <c r="BC2736" s="3"/>
      <c r="BD2736" s="3"/>
    </row>
    <row r="2737" spans="1:56" hidden="1">
      <c r="A2737" s="3"/>
      <c r="B2737" s="3"/>
      <c r="C2737" s="3"/>
      <c r="D2737" s="3"/>
      <c r="E2737" s="3"/>
      <c r="F2737" s="3"/>
      <c r="G2737" s="3"/>
      <c r="H2737" s="3"/>
      <c r="I2737" s="3"/>
      <c r="J2737" s="3"/>
      <c r="K2737" s="3"/>
      <c r="L2737" s="3"/>
      <c r="M2737" s="3"/>
      <c r="N2737" s="3"/>
      <c r="O2737" s="3"/>
      <c r="P2737" s="3"/>
      <c r="Q2737" s="3"/>
      <c r="R2737" s="3"/>
      <c r="S2737" s="3"/>
      <c r="T2737" s="3"/>
      <c r="U2737" s="3"/>
      <c r="V2737" s="3"/>
      <c r="W2737" s="3"/>
      <c r="X2737" s="3"/>
      <c r="Y2737" s="3"/>
      <c r="Z2737" s="3"/>
      <c r="AA2737" s="3"/>
      <c r="AB2737" s="3"/>
      <c r="AC2737" s="3"/>
      <c r="AD2737" s="3"/>
      <c r="AE2737" s="3"/>
      <c r="AF2737" s="3"/>
      <c r="AG2737" s="3"/>
      <c r="AH2737" s="3"/>
      <c r="AI2737" s="3"/>
      <c r="AJ2737" s="3"/>
      <c r="AK2737" s="3"/>
      <c r="AL2737" s="3"/>
      <c r="AM2737" s="3"/>
      <c r="AN2737" s="3"/>
      <c r="AO2737" s="3"/>
      <c r="AP2737" s="3"/>
      <c r="AQ2737" s="3"/>
      <c r="AR2737" s="3"/>
      <c r="AS2737" s="3"/>
      <c r="AT2737" s="3"/>
      <c r="AU2737" s="3"/>
      <c r="AV2737" s="3"/>
      <c r="AW2737" s="3"/>
      <c r="AX2737" s="3"/>
      <c r="AY2737" s="3"/>
      <c r="AZ2737" s="3"/>
      <c r="BA2737" s="3"/>
      <c r="BB2737" s="3"/>
      <c r="BC2737" s="3"/>
      <c r="BD2737" s="3"/>
    </row>
    <row r="2738" spans="1:56" hidden="1">
      <c r="A2738" s="3"/>
      <c r="B2738" s="3"/>
      <c r="C2738" s="3"/>
      <c r="D2738" s="3"/>
      <c r="E2738" s="3"/>
      <c r="F2738" s="3"/>
      <c r="G2738" s="3"/>
      <c r="H2738" s="3"/>
      <c r="I2738" s="3"/>
      <c r="J2738" s="3"/>
      <c r="K2738" s="3"/>
      <c r="L2738" s="3"/>
      <c r="M2738" s="3"/>
      <c r="N2738" s="3"/>
      <c r="O2738" s="3"/>
      <c r="P2738" s="3"/>
      <c r="Q2738" s="3"/>
      <c r="R2738" s="3"/>
      <c r="S2738" s="3"/>
      <c r="T2738" s="3"/>
      <c r="U2738" s="3"/>
      <c r="V2738" s="3"/>
      <c r="W2738" s="3"/>
      <c r="X2738" s="3"/>
      <c r="Y2738" s="3"/>
      <c r="Z2738" s="3"/>
      <c r="AA2738" s="3"/>
      <c r="AB2738" s="3"/>
      <c r="AC2738" s="3"/>
      <c r="AD2738" s="3"/>
      <c r="AE2738" s="3"/>
      <c r="AF2738" s="3"/>
      <c r="AG2738" s="3"/>
      <c r="AH2738" s="3"/>
      <c r="AI2738" s="3"/>
      <c r="AJ2738" s="3"/>
      <c r="AK2738" s="3"/>
      <c r="AL2738" s="3"/>
      <c r="AM2738" s="3"/>
      <c r="AN2738" s="3"/>
      <c r="AO2738" s="3"/>
      <c r="AP2738" s="3"/>
      <c r="AQ2738" s="3"/>
      <c r="AR2738" s="3"/>
      <c r="AS2738" s="3"/>
      <c r="AT2738" s="3"/>
      <c r="AU2738" s="3"/>
      <c r="AV2738" s="3"/>
      <c r="AW2738" s="3"/>
      <c r="AX2738" s="3"/>
      <c r="AY2738" s="3"/>
      <c r="AZ2738" s="3"/>
      <c r="BA2738" s="3"/>
      <c r="BB2738" s="3"/>
      <c r="BC2738" s="3"/>
      <c r="BD2738" s="3"/>
    </row>
    <row r="2739" spans="1:56" hidden="1">
      <c r="A2739" s="3"/>
      <c r="B2739" s="3"/>
      <c r="C2739" s="3"/>
      <c r="D2739" s="3"/>
      <c r="E2739" s="3"/>
      <c r="F2739" s="3"/>
      <c r="G2739" s="3"/>
      <c r="H2739" s="3"/>
      <c r="I2739" s="3"/>
      <c r="J2739" s="3"/>
      <c r="K2739" s="3"/>
      <c r="L2739" s="3"/>
      <c r="M2739" s="3"/>
      <c r="N2739" s="3"/>
      <c r="O2739" s="3"/>
      <c r="P2739" s="3"/>
      <c r="Q2739" s="3"/>
      <c r="R2739" s="3"/>
      <c r="S2739" s="3"/>
      <c r="T2739" s="3"/>
      <c r="U2739" s="3"/>
      <c r="V2739" s="3"/>
      <c r="W2739" s="3"/>
      <c r="X2739" s="3"/>
      <c r="Y2739" s="3"/>
      <c r="Z2739" s="3"/>
      <c r="AA2739" s="3"/>
      <c r="AB2739" s="3"/>
      <c r="AC2739" s="3"/>
      <c r="AD2739" s="3"/>
      <c r="AE2739" s="3"/>
      <c r="AF2739" s="3"/>
      <c r="AG2739" s="3"/>
      <c r="AH2739" s="3"/>
      <c r="AI2739" s="3"/>
      <c r="AJ2739" s="3"/>
      <c r="AK2739" s="3"/>
      <c r="AL2739" s="3"/>
      <c r="AM2739" s="3"/>
      <c r="AN2739" s="3"/>
      <c r="AO2739" s="3"/>
      <c r="AP2739" s="3"/>
      <c r="AQ2739" s="3"/>
      <c r="AR2739" s="3"/>
      <c r="AS2739" s="3"/>
      <c r="AT2739" s="3"/>
      <c r="AU2739" s="3"/>
      <c r="AV2739" s="3"/>
      <c r="AW2739" s="3"/>
      <c r="AX2739" s="3"/>
      <c r="AY2739" s="3"/>
      <c r="AZ2739" s="3"/>
      <c r="BA2739" s="3"/>
      <c r="BB2739" s="3"/>
      <c r="BC2739" s="3"/>
      <c r="BD2739" s="3"/>
    </row>
    <row r="2740" spans="1:56" hidden="1">
      <c r="A2740" s="3"/>
      <c r="B2740" s="3"/>
      <c r="C2740" s="3"/>
      <c r="D2740" s="3"/>
      <c r="E2740" s="3"/>
      <c r="F2740" s="3"/>
      <c r="G2740" s="3"/>
      <c r="H2740" s="3"/>
      <c r="I2740" s="3"/>
      <c r="J2740" s="3"/>
      <c r="K2740" s="3"/>
      <c r="L2740" s="3"/>
      <c r="M2740" s="3"/>
      <c r="N2740" s="3"/>
      <c r="O2740" s="3"/>
      <c r="P2740" s="3"/>
      <c r="Q2740" s="3"/>
      <c r="R2740" s="3"/>
      <c r="S2740" s="3"/>
      <c r="T2740" s="3"/>
      <c r="U2740" s="3"/>
      <c r="V2740" s="3"/>
      <c r="W2740" s="3"/>
      <c r="X2740" s="3"/>
      <c r="Y2740" s="3"/>
      <c r="Z2740" s="3"/>
      <c r="AA2740" s="3"/>
      <c r="AB2740" s="3"/>
      <c r="AC2740" s="3"/>
      <c r="AD2740" s="3"/>
      <c r="AE2740" s="3"/>
      <c r="AF2740" s="3"/>
      <c r="AG2740" s="3"/>
      <c r="AH2740" s="3"/>
      <c r="AI2740" s="3"/>
      <c r="AJ2740" s="3"/>
      <c r="AK2740" s="3"/>
      <c r="AL2740" s="3"/>
      <c r="AM2740" s="3"/>
      <c r="AN2740" s="3"/>
      <c r="AO2740" s="3"/>
      <c r="AP2740" s="3"/>
      <c r="AQ2740" s="3"/>
      <c r="AR2740" s="3"/>
      <c r="AS2740" s="3"/>
      <c r="AT2740" s="3"/>
      <c r="AU2740" s="3"/>
      <c r="AV2740" s="3"/>
      <c r="AW2740" s="3"/>
      <c r="AX2740" s="3"/>
      <c r="AY2740" s="3"/>
      <c r="AZ2740" s="3"/>
      <c r="BA2740" s="3"/>
      <c r="BB2740" s="3"/>
      <c r="BC2740" s="3"/>
      <c r="BD2740" s="3"/>
    </row>
    <row r="2741" spans="1:56" hidden="1">
      <c r="A2741" s="3"/>
      <c r="B2741" s="3"/>
      <c r="C2741" s="3"/>
      <c r="D2741" s="3"/>
      <c r="E2741" s="3"/>
      <c r="F2741" s="3"/>
      <c r="G2741" s="3"/>
      <c r="H2741" s="3"/>
      <c r="I2741" s="3"/>
      <c r="J2741" s="3"/>
      <c r="K2741" s="3"/>
      <c r="L2741" s="3"/>
      <c r="M2741" s="3"/>
      <c r="N2741" s="3"/>
      <c r="O2741" s="3"/>
      <c r="P2741" s="3"/>
      <c r="Q2741" s="3"/>
      <c r="R2741" s="3"/>
      <c r="S2741" s="3"/>
      <c r="T2741" s="3"/>
      <c r="U2741" s="3"/>
      <c r="V2741" s="3"/>
      <c r="W2741" s="3"/>
      <c r="X2741" s="3"/>
      <c r="Y2741" s="3"/>
      <c r="Z2741" s="3"/>
      <c r="AA2741" s="3"/>
      <c r="AB2741" s="3"/>
      <c r="AC2741" s="3"/>
      <c r="AD2741" s="3"/>
      <c r="AE2741" s="3"/>
      <c r="AF2741" s="3"/>
      <c r="AG2741" s="3"/>
      <c r="AH2741" s="3"/>
      <c r="AI2741" s="3"/>
      <c r="AJ2741" s="3"/>
      <c r="AK2741" s="3"/>
      <c r="AL2741" s="3"/>
      <c r="AM2741" s="3"/>
      <c r="AN2741" s="3"/>
      <c r="AO2741" s="3"/>
      <c r="AP2741" s="3"/>
      <c r="AQ2741" s="3"/>
      <c r="AR2741" s="3"/>
      <c r="AS2741" s="3"/>
      <c r="AT2741" s="3"/>
      <c r="AU2741" s="3"/>
      <c r="AV2741" s="3"/>
      <c r="AW2741" s="3"/>
      <c r="AX2741" s="3"/>
      <c r="AY2741" s="3"/>
      <c r="AZ2741" s="3"/>
      <c r="BA2741" s="3"/>
      <c r="BB2741" s="3"/>
      <c r="BC2741" s="3"/>
      <c r="BD2741" s="3"/>
    </row>
    <row r="2742" spans="1:56" hidden="1">
      <c r="A2742" s="3"/>
      <c r="B2742" s="3"/>
      <c r="C2742" s="3"/>
      <c r="D2742" s="3"/>
      <c r="E2742" s="3"/>
      <c r="F2742" s="3"/>
      <c r="G2742" s="3"/>
      <c r="H2742" s="3"/>
      <c r="I2742" s="3"/>
      <c r="J2742" s="3"/>
      <c r="K2742" s="3"/>
      <c r="L2742" s="3"/>
      <c r="M2742" s="3"/>
      <c r="N2742" s="3"/>
      <c r="O2742" s="3"/>
      <c r="P2742" s="3"/>
      <c r="Q2742" s="3"/>
      <c r="R2742" s="3"/>
      <c r="S2742" s="3"/>
      <c r="T2742" s="3"/>
      <c r="U2742" s="3"/>
      <c r="V2742" s="3"/>
      <c r="W2742" s="3"/>
      <c r="X2742" s="3"/>
      <c r="Y2742" s="3"/>
      <c r="Z2742" s="3"/>
      <c r="AA2742" s="3"/>
      <c r="AB2742" s="3"/>
      <c r="AC2742" s="3"/>
      <c r="AD2742" s="3"/>
      <c r="AE2742" s="3"/>
      <c r="AF2742" s="3"/>
      <c r="AG2742" s="3"/>
      <c r="AH2742" s="3"/>
      <c r="AI2742" s="3"/>
      <c r="AJ2742" s="3"/>
      <c r="AK2742" s="3"/>
      <c r="AL2742" s="3"/>
      <c r="AM2742" s="3"/>
      <c r="AN2742" s="3"/>
      <c r="AO2742" s="3"/>
      <c r="AP2742" s="3"/>
      <c r="AQ2742" s="3"/>
      <c r="AR2742" s="3"/>
      <c r="AS2742" s="3"/>
      <c r="AT2742" s="3"/>
      <c r="AU2742" s="3"/>
      <c r="AV2742" s="3"/>
      <c r="AW2742" s="3"/>
      <c r="AX2742" s="3"/>
      <c r="AY2742" s="3"/>
      <c r="AZ2742" s="3"/>
      <c r="BA2742" s="3"/>
      <c r="BB2742" s="3"/>
      <c r="BC2742" s="3"/>
      <c r="BD2742" s="3"/>
    </row>
    <row r="2743" spans="1:56" hidden="1">
      <c r="A2743" s="3"/>
      <c r="B2743" s="3"/>
      <c r="C2743" s="3"/>
      <c r="D2743" s="3"/>
      <c r="E2743" s="3"/>
      <c r="F2743" s="3"/>
      <c r="G2743" s="3"/>
      <c r="H2743" s="3"/>
      <c r="I2743" s="3"/>
      <c r="J2743" s="3"/>
      <c r="K2743" s="3"/>
      <c r="L2743" s="3"/>
      <c r="M2743" s="3"/>
      <c r="N2743" s="3"/>
      <c r="O2743" s="3"/>
      <c r="P2743" s="3"/>
      <c r="Q2743" s="3"/>
      <c r="R2743" s="3"/>
      <c r="S2743" s="3"/>
      <c r="T2743" s="3"/>
      <c r="U2743" s="3"/>
      <c r="V2743" s="3"/>
      <c r="W2743" s="3"/>
      <c r="X2743" s="3"/>
      <c r="Y2743" s="3"/>
      <c r="Z2743" s="3"/>
      <c r="AA2743" s="3"/>
      <c r="AB2743" s="3"/>
      <c r="AC2743" s="3"/>
      <c r="AD2743" s="3"/>
      <c r="AE2743" s="3"/>
      <c r="AF2743" s="3"/>
      <c r="AG2743" s="3"/>
      <c r="AH2743" s="3"/>
      <c r="AI2743" s="3"/>
      <c r="AJ2743" s="3"/>
      <c r="AK2743" s="3"/>
      <c r="AL2743" s="3"/>
      <c r="AM2743" s="3"/>
      <c r="AN2743" s="3"/>
      <c r="AO2743" s="3"/>
      <c r="AP2743" s="3"/>
      <c r="AQ2743" s="3"/>
      <c r="AR2743" s="3"/>
      <c r="AS2743" s="3"/>
      <c r="AT2743" s="3"/>
      <c r="AU2743" s="3"/>
      <c r="AV2743" s="3"/>
      <c r="AW2743" s="3"/>
      <c r="AX2743" s="3"/>
      <c r="AY2743" s="3"/>
      <c r="AZ2743" s="3"/>
      <c r="BA2743" s="3"/>
      <c r="BB2743" s="3"/>
      <c r="BC2743" s="3"/>
      <c r="BD2743" s="3"/>
    </row>
    <row r="2744" spans="1:56" hidden="1">
      <c r="A2744" s="3"/>
      <c r="B2744" s="3"/>
      <c r="C2744" s="3"/>
      <c r="D2744" s="3"/>
      <c r="E2744" s="3"/>
      <c r="F2744" s="3"/>
      <c r="G2744" s="3"/>
      <c r="H2744" s="3"/>
      <c r="I2744" s="3"/>
      <c r="J2744" s="3"/>
      <c r="K2744" s="3"/>
      <c r="L2744" s="3"/>
      <c r="M2744" s="3"/>
      <c r="N2744" s="3"/>
      <c r="O2744" s="3"/>
      <c r="P2744" s="3"/>
      <c r="Q2744" s="3"/>
      <c r="R2744" s="3"/>
      <c r="S2744" s="3"/>
      <c r="T2744" s="3"/>
      <c r="U2744" s="3"/>
      <c r="V2744" s="3"/>
      <c r="W2744" s="3"/>
      <c r="X2744" s="3"/>
      <c r="Y2744" s="3"/>
      <c r="Z2744" s="3"/>
      <c r="AA2744" s="3"/>
      <c r="AB2744" s="3"/>
      <c r="AC2744" s="3"/>
      <c r="AD2744" s="3"/>
      <c r="AE2744" s="3"/>
      <c r="AF2744" s="3"/>
      <c r="AG2744" s="3"/>
      <c r="AH2744" s="3"/>
      <c r="AI2744" s="3"/>
      <c r="AJ2744" s="3"/>
      <c r="AK2744" s="3"/>
      <c r="AL2744" s="3"/>
      <c r="AM2744" s="3"/>
      <c r="AN2744" s="3"/>
      <c r="AO2744" s="3"/>
      <c r="AP2744" s="3"/>
      <c r="AQ2744" s="3"/>
      <c r="AR2744" s="3"/>
      <c r="AS2744" s="3"/>
      <c r="AT2744" s="3"/>
      <c r="AU2744" s="3"/>
      <c r="AV2744" s="3"/>
      <c r="AW2744" s="3"/>
      <c r="AX2744" s="3"/>
      <c r="AY2744" s="3"/>
      <c r="AZ2744" s="3"/>
      <c r="BA2744" s="3"/>
      <c r="BB2744" s="3"/>
      <c r="BC2744" s="3"/>
      <c r="BD2744" s="3"/>
    </row>
    <row r="2745" spans="1:56" hidden="1">
      <c r="A2745" s="3"/>
      <c r="B2745" s="3"/>
      <c r="C2745" s="3"/>
      <c r="D2745" s="3"/>
      <c r="E2745" s="3"/>
      <c r="F2745" s="3"/>
      <c r="G2745" s="3"/>
      <c r="H2745" s="3"/>
      <c r="I2745" s="3"/>
      <c r="J2745" s="3"/>
      <c r="K2745" s="3"/>
      <c r="L2745" s="3"/>
      <c r="M2745" s="3"/>
      <c r="N2745" s="3"/>
      <c r="O2745" s="3"/>
      <c r="P2745" s="3"/>
      <c r="Q2745" s="3"/>
      <c r="R2745" s="3"/>
      <c r="S2745" s="3"/>
      <c r="T2745" s="3"/>
      <c r="U2745" s="3"/>
      <c r="V2745" s="3"/>
      <c r="W2745" s="3"/>
      <c r="X2745" s="3"/>
      <c r="Y2745" s="3"/>
      <c r="Z2745" s="3"/>
      <c r="AA2745" s="3"/>
      <c r="AB2745" s="3"/>
      <c r="AC2745" s="3"/>
      <c r="AD2745" s="3"/>
      <c r="AE2745" s="3"/>
      <c r="AF2745" s="3"/>
      <c r="AG2745" s="3"/>
      <c r="AH2745" s="3"/>
      <c r="AI2745" s="3"/>
      <c r="AJ2745" s="3"/>
      <c r="AK2745" s="3"/>
      <c r="AL2745" s="3"/>
      <c r="AM2745" s="3"/>
      <c r="AN2745" s="3"/>
      <c r="AO2745" s="3"/>
      <c r="AP2745" s="3"/>
      <c r="AQ2745" s="3"/>
      <c r="AR2745" s="3"/>
      <c r="AS2745" s="3"/>
      <c r="AT2745" s="3"/>
      <c r="AU2745" s="3"/>
      <c r="AV2745" s="3"/>
      <c r="AW2745" s="3"/>
      <c r="AX2745" s="3"/>
      <c r="AY2745" s="3"/>
      <c r="AZ2745" s="3"/>
      <c r="BA2745" s="3"/>
      <c r="BB2745" s="3"/>
      <c r="BC2745" s="3"/>
      <c r="BD2745" s="3"/>
    </row>
    <row r="2746" spans="1:56" hidden="1">
      <c r="A2746" s="3"/>
      <c r="B2746" s="3"/>
      <c r="C2746" s="3"/>
      <c r="D2746" s="3"/>
      <c r="E2746" s="3"/>
      <c r="F2746" s="3"/>
      <c r="G2746" s="3"/>
      <c r="H2746" s="3"/>
      <c r="I2746" s="3"/>
      <c r="J2746" s="3"/>
      <c r="K2746" s="3"/>
      <c r="L2746" s="3"/>
      <c r="M2746" s="3"/>
      <c r="N2746" s="3"/>
      <c r="O2746" s="3"/>
      <c r="P2746" s="3"/>
      <c r="Q2746" s="3"/>
      <c r="R2746" s="3"/>
      <c r="S2746" s="3"/>
      <c r="T2746" s="3"/>
      <c r="U2746" s="3"/>
      <c r="V2746" s="3"/>
      <c r="W2746" s="3"/>
      <c r="X2746" s="3"/>
      <c r="Y2746" s="3"/>
      <c r="Z2746" s="3"/>
      <c r="AA2746" s="3"/>
      <c r="AB2746" s="3"/>
      <c r="AC2746" s="3"/>
      <c r="AD2746" s="3"/>
      <c r="AE2746" s="3"/>
      <c r="AF2746" s="3"/>
      <c r="AG2746" s="3"/>
      <c r="AH2746" s="3"/>
      <c r="AI2746" s="3"/>
      <c r="AJ2746" s="3"/>
      <c r="AK2746" s="3"/>
      <c r="AL2746" s="3"/>
      <c r="AM2746" s="3"/>
      <c r="AN2746" s="3"/>
      <c r="AO2746" s="3"/>
      <c r="AP2746" s="3"/>
      <c r="AQ2746" s="3"/>
      <c r="AR2746" s="3"/>
      <c r="AS2746" s="3"/>
      <c r="AT2746" s="3"/>
      <c r="AU2746" s="3"/>
      <c r="AV2746" s="3"/>
      <c r="AW2746" s="3"/>
      <c r="AX2746" s="3"/>
      <c r="AY2746" s="3"/>
      <c r="AZ2746" s="3"/>
      <c r="BA2746" s="3"/>
      <c r="BB2746" s="3"/>
      <c r="BC2746" s="3"/>
      <c r="BD2746" s="3"/>
    </row>
    <row r="2747" spans="1:56" hidden="1">
      <c r="A2747" s="3"/>
      <c r="B2747" s="3"/>
      <c r="C2747" s="3"/>
      <c r="D2747" s="3"/>
      <c r="E2747" s="3"/>
      <c r="F2747" s="3"/>
      <c r="G2747" s="3"/>
      <c r="H2747" s="3"/>
      <c r="I2747" s="3"/>
      <c r="J2747" s="3"/>
      <c r="K2747" s="3"/>
      <c r="L2747" s="3"/>
      <c r="M2747" s="3"/>
      <c r="N2747" s="3"/>
      <c r="O2747" s="3"/>
      <c r="P2747" s="3"/>
      <c r="Q2747" s="3"/>
      <c r="R2747" s="3"/>
      <c r="S2747" s="3"/>
      <c r="T2747" s="3"/>
      <c r="U2747" s="3"/>
      <c r="V2747" s="3"/>
      <c r="W2747" s="3"/>
      <c r="X2747" s="3"/>
      <c r="Y2747" s="3"/>
      <c r="Z2747" s="3"/>
      <c r="AA2747" s="3"/>
      <c r="AB2747" s="3"/>
      <c r="AC2747" s="3"/>
      <c r="AD2747" s="3"/>
      <c r="AE2747" s="3"/>
      <c r="AF2747" s="3"/>
      <c r="AG2747" s="3"/>
      <c r="AH2747" s="3"/>
      <c r="AI2747" s="3"/>
      <c r="AJ2747" s="3"/>
      <c r="AK2747" s="3"/>
      <c r="AL2747" s="3"/>
      <c r="AM2747" s="3"/>
      <c r="AN2747" s="3"/>
      <c r="AO2747" s="3"/>
      <c r="AP2747" s="3"/>
      <c r="AQ2747" s="3"/>
      <c r="AR2747" s="3"/>
      <c r="AS2747" s="3"/>
      <c r="AT2747" s="3"/>
      <c r="AU2747" s="3"/>
      <c r="AV2747" s="3"/>
      <c r="AW2747" s="3"/>
      <c r="AX2747" s="3"/>
      <c r="AY2747" s="3"/>
      <c r="AZ2747" s="3"/>
      <c r="BA2747" s="3"/>
      <c r="BB2747" s="3"/>
      <c r="BC2747" s="3"/>
      <c r="BD2747" s="3"/>
    </row>
    <row r="2748" spans="1:56" hidden="1">
      <c r="A2748" s="3"/>
      <c r="B2748" s="3"/>
      <c r="C2748" s="3"/>
      <c r="D2748" s="3"/>
      <c r="E2748" s="3"/>
      <c r="F2748" s="3"/>
      <c r="G2748" s="3"/>
      <c r="H2748" s="3"/>
      <c r="I2748" s="3"/>
      <c r="J2748" s="3"/>
      <c r="K2748" s="3"/>
      <c r="L2748" s="3"/>
      <c r="M2748" s="3"/>
      <c r="N2748" s="3"/>
      <c r="O2748" s="3"/>
      <c r="P2748" s="3"/>
      <c r="Q2748" s="3"/>
      <c r="R2748" s="3"/>
      <c r="S2748" s="3"/>
      <c r="T2748" s="3"/>
      <c r="U2748" s="3"/>
      <c r="V2748" s="3"/>
      <c r="W2748" s="3"/>
      <c r="X2748" s="3"/>
      <c r="Y2748" s="3"/>
      <c r="Z2748" s="3"/>
      <c r="AA2748" s="3"/>
      <c r="AB2748" s="3"/>
      <c r="AC2748" s="3"/>
      <c r="AD2748" s="3"/>
      <c r="AE2748" s="3"/>
      <c r="AF2748" s="3"/>
      <c r="AG2748" s="3"/>
      <c r="AH2748" s="3"/>
      <c r="AI2748" s="3"/>
      <c r="AJ2748" s="3"/>
      <c r="AK2748" s="3"/>
      <c r="AL2748" s="3"/>
      <c r="AM2748" s="3"/>
      <c r="AN2748" s="3"/>
      <c r="AO2748" s="3"/>
      <c r="AP2748" s="3"/>
      <c r="AQ2748" s="3"/>
      <c r="AR2748" s="3"/>
      <c r="AS2748" s="3"/>
      <c r="AT2748" s="3"/>
      <c r="AU2748" s="3"/>
      <c r="AV2748" s="3"/>
      <c r="AW2748" s="3"/>
      <c r="AX2748" s="3"/>
      <c r="AY2748" s="3"/>
      <c r="AZ2748" s="3"/>
      <c r="BA2748" s="3"/>
      <c r="BB2748" s="3"/>
      <c r="BC2748" s="3"/>
      <c r="BD2748" s="3"/>
    </row>
    <row r="2749" spans="1:56" hidden="1">
      <c r="A2749" s="3"/>
      <c r="B2749" s="3"/>
      <c r="C2749" s="3"/>
      <c r="D2749" s="3"/>
      <c r="E2749" s="3"/>
      <c r="F2749" s="3"/>
      <c r="G2749" s="3"/>
      <c r="H2749" s="3"/>
      <c r="I2749" s="3"/>
      <c r="J2749" s="3"/>
      <c r="K2749" s="3"/>
      <c r="L2749" s="3"/>
      <c r="M2749" s="3"/>
      <c r="N2749" s="3"/>
      <c r="O2749" s="3"/>
      <c r="P2749" s="3"/>
      <c r="Q2749" s="3"/>
      <c r="R2749" s="3"/>
      <c r="S2749" s="3"/>
      <c r="T2749" s="3"/>
      <c r="U2749" s="3"/>
      <c r="V2749" s="3"/>
      <c r="W2749" s="3"/>
      <c r="X2749" s="3"/>
      <c r="Y2749" s="3"/>
      <c r="Z2749" s="3"/>
      <c r="AA2749" s="3"/>
      <c r="AB2749" s="3"/>
      <c r="AC2749" s="3"/>
      <c r="AD2749" s="3"/>
      <c r="AE2749" s="3"/>
      <c r="AF2749" s="3"/>
      <c r="AG2749" s="3"/>
      <c r="AH2749" s="3"/>
      <c r="AI2749" s="3"/>
      <c r="AJ2749" s="3"/>
      <c r="AK2749" s="3"/>
      <c r="AL2749" s="3"/>
      <c r="AM2749" s="3"/>
      <c r="AN2749" s="3"/>
      <c r="AO2749" s="3"/>
      <c r="AP2749" s="3"/>
      <c r="AQ2749" s="3"/>
      <c r="AR2749" s="3"/>
      <c r="AS2749" s="3"/>
      <c r="AT2749" s="3"/>
      <c r="AU2749" s="3"/>
      <c r="AV2749" s="3"/>
      <c r="AW2749" s="3"/>
      <c r="AX2749" s="3"/>
      <c r="AY2749" s="3"/>
      <c r="AZ2749" s="3"/>
      <c r="BA2749" s="3"/>
      <c r="BB2749" s="3"/>
      <c r="BC2749" s="3"/>
      <c r="BD2749" s="3"/>
    </row>
    <row r="2750" spans="1:56" hidden="1">
      <c r="A2750" s="3"/>
      <c r="B2750" s="3"/>
      <c r="C2750" s="3"/>
      <c r="D2750" s="3"/>
      <c r="E2750" s="3"/>
      <c r="F2750" s="3"/>
      <c r="G2750" s="3"/>
      <c r="H2750" s="3"/>
      <c r="I2750" s="3"/>
      <c r="J2750" s="3"/>
      <c r="K2750" s="3"/>
      <c r="L2750" s="3"/>
      <c r="M2750" s="3"/>
      <c r="N2750" s="3"/>
      <c r="O2750" s="3"/>
      <c r="P2750" s="3"/>
      <c r="Q2750" s="3"/>
      <c r="R2750" s="3"/>
      <c r="S2750" s="3"/>
      <c r="T2750" s="3"/>
      <c r="U2750" s="3"/>
      <c r="V2750" s="3"/>
      <c r="W2750" s="3"/>
      <c r="X2750" s="3"/>
      <c r="Y2750" s="3"/>
      <c r="Z2750" s="3"/>
      <c r="AA2750" s="3"/>
      <c r="AB2750" s="3"/>
      <c r="AC2750" s="3"/>
      <c r="AD2750" s="3"/>
      <c r="AE2750" s="3"/>
      <c r="AF2750" s="3"/>
      <c r="AG2750" s="3"/>
      <c r="AH2750" s="3"/>
      <c r="AI2750" s="3"/>
      <c r="AJ2750" s="3"/>
      <c r="AK2750" s="3"/>
      <c r="AL2750" s="3"/>
      <c r="AM2750" s="3"/>
      <c r="AN2750" s="3"/>
      <c r="AO2750" s="3"/>
      <c r="AP2750" s="3"/>
      <c r="AQ2750" s="3"/>
      <c r="AR2750" s="3"/>
      <c r="AS2750" s="3"/>
      <c r="AT2750" s="3"/>
      <c r="AU2750" s="3"/>
      <c r="AV2750" s="3"/>
      <c r="AW2750" s="3"/>
      <c r="AX2750" s="3"/>
      <c r="AY2750" s="3"/>
      <c r="AZ2750" s="3"/>
      <c r="BA2750" s="3"/>
      <c r="BB2750" s="3"/>
      <c r="BC2750" s="3"/>
      <c r="BD2750" s="3"/>
    </row>
    <row r="2751" spans="1:56" hidden="1">
      <c r="A2751" s="3"/>
      <c r="B2751" s="3"/>
      <c r="C2751" s="3"/>
      <c r="D2751" s="3"/>
      <c r="E2751" s="3"/>
      <c r="F2751" s="3"/>
      <c r="G2751" s="3"/>
      <c r="H2751" s="3"/>
      <c r="I2751" s="3"/>
      <c r="J2751" s="3"/>
      <c r="K2751" s="3"/>
      <c r="L2751" s="3"/>
      <c r="M2751" s="3"/>
      <c r="N2751" s="3"/>
      <c r="O2751" s="3"/>
      <c r="P2751" s="3"/>
      <c r="Q2751" s="3"/>
      <c r="R2751" s="3"/>
      <c r="S2751" s="3"/>
      <c r="T2751" s="3"/>
      <c r="U2751" s="3"/>
      <c r="V2751" s="3"/>
      <c r="W2751" s="3"/>
      <c r="X2751" s="3"/>
      <c r="Y2751" s="3"/>
      <c r="Z2751" s="3"/>
      <c r="AA2751" s="3"/>
      <c r="AB2751" s="3"/>
      <c r="AC2751" s="3"/>
      <c r="AD2751" s="3"/>
      <c r="AE2751" s="3"/>
      <c r="AF2751" s="3"/>
      <c r="AG2751" s="3"/>
      <c r="AH2751" s="3"/>
      <c r="AI2751" s="3"/>
      <c r="AJ2751" s="3"/>
      <c r="AK2751" s="3"/>
      <c r="AL2751" s="3"/>
      <c r="AM2751" s="3"/>
      <c r="AN2751" s="3"/>
      <c r="AO2751" s="3"/>
      <c r="AP2751" s="3"/>
      <c r="AQ2751" s="3"/>
      <c r="AR2751" s="3"/>
      <c r="AS2751" s="3"/>
      <c r="AT2751" s="3"/>
      <c r="AU2751" s="3"/>
      <c r="AV2751" s="3"/>
      <c r="AW2751" s="3"/>
      <c r="AX2751" s="3"/>
      <c r="AY2751" s="3"/>
      <c r="AZ2751" s="3"/>
      <c r="BA2751" s="3"/>
      <c r="BB2751" s="3"/>
      <c r="BC2751" s="3"/>
      <c r="BD2751" s="3"/>
    </row>
    <row r="2752" spans="1:56" hidden="1">
      <c r="A2752" s="3"/>
      <c r="B2752" s="3"/>
      <c r="C2752" s="3"/>
      <c r="D2752" s="3"/>
      <c r="E2752" s="3"/>
      <c r="F2752" s="3"/>
      <c r="G2752" s="3"/>
      <c r="H2752" s="3"/>
      <c r="I2752" s="3"/>
      <c r="J2752" s="3"/>
      <c r="K2752" s="3"/>
      <c r="L2752" s="3"/>
      <c r="M2752" s="3"/>
      <c r="N2752" s="3"/>
      <c r="O2752" s="3"/>
      <c r="P2752" s="3"/>
      <c r="Q2752" s="3"/>
      <c r="R2752" s="3"/>
      <c r="S2752" s="3"/>
      <c r="T2752" s="3"/>
      <c r="U2752" s="3"/>
      <c r="V2752" s="3"/>
      <c r="W2752" s="3"/>
      <c r="X2752" s="3"/>
      <c r="Y2752" s="3"/>
      <c r="Z2752" s="3"/>
      <c r="AA2752" s="3"/>
      <c r="AB2752" s="3"/>
      <c r="AC2752" s="3"/>
      <c r="AD2752" s="3"/>
      <c r="AE2752" s="3"/>
      <c r="AF2752" s="3"/>
      <c r="AG2752" s="3"/>
      <c r="AH2752" s="3"/>
      <c r="AI2752" s="3"/>
      <c r="AJ2752" s="3"/>
      <c r="AK2752" s="3"/>
      <c r="AL2752" s="3"/>
      <c r="AM2752" s="3"/>
      <c r="AN2752" s="3"/>
      <c r="AO2752" s="3"/>
      <c r="AP2752" s="3"/>
      <c r="AQ2752" s="3"/>
      <c r="AR2752" s="3"/>
      <c r="AS2752" s="3"/>
      <c r="AT2752" s="3"/>
      <c r="AU2752" s="3"/>
      <c r="AV2752" s="3"/>
      <c r="AW2752" s="3"/>
      <c r="AX2752" s="3"/>
      <c r="AY2752" s="3"/>
      <c r="AZ2752" s="3"/>
      <c r="BA2752" s="3"/>
      <c r="BB2752" s="3"/>
      <c r="BC2752" s="3"/>
      <c r="BD2752" s="3"/>
    </row>
    <row r="2753" spans="1:56" hidden="1">
      <c r="A2753" s="3"/>
      <c r="B2753" s="3"/>
      <c r="C2753" s="3"/>
      <c r="D2753" s="3"/>
      <c r="E2753" s="3"/>
      <c r="F2753" s="3"/>
      <c r="G2753" s="3"/>
      <c r="H2753" s="3"/>
      <c r="I2753" s="3"/>
      <c r="J2753" s="3"/>
      <c r="K2753" s="3"/>
      <c r="L2753" s="3"/>
      <c r="M2753" s="3"/>
      <c r="N2753" s="3"/>
      <c r="O2753" s="3"/>
      <c r="P2753" s="3"/>
      <c r="Q2753" s="3"/>
      <c r="R2753" s="3"/>
      <c r="S2753" s="3"/>
      <c r="T2753" s="3"/>
      <c r="U2753" s="3"/>
      <c r="V2753" s="3"/>
      <c r="W2753" s="3"/>
      <c r="X2753" s="3"/>
      <c r="Y2753" s="3"/>
      <c r="Z2753" s="3"/>
      <c r="AA2753" s="3"/>
      <c r="AB2753" s="3"/>
      <c r="AC2753" s="3"/>
      <c r="AD2753" s="3"/>
      <c r="AE2753" s="3"/>
      <c r="AF2753" s="3"/>
      <c r="AG2753" s="3"/>
      <c r="AH2753" s="3"/>
      <c r="AI2753" s="3"/>
      <c r="AJ2753" s="3"/>
      <c r="AK2753" s="3"/>
      <c r="AL2753" s="3"/>
      <c r="AM2753" s="3"/>
      <c r="AN2753" s="3"/>
      <c r="AO2753" s="3"/>
      <c r="AP2753" s="3"/>
      <c r="AQ2753" s="3"/>
      <c r="AR2753" s="3"/>
      <c r="AS2753" s="3"/>
      <c r="AT2753" s="3"/>
      <c r="AU2753" s="3"/>
      <c r="AV2753" s="3"/>
      <c r="AW2753" s="3"/>
      <c r="AX2753" s="3"/>
      <c r="AY2753" s="3"/>
      <c r="AZ2753" s="3"/>
      <c r="BA2753" s="3"/>
      <c r="BB2753" s="3"/>
      <c r="BC2753" s="3"/>
      <c r="BD2753" s="3"/>
    </row>
    <row r="2754" spans="1:56" hidden="1">
      <c r="A2754" s="3"/>
      <c r="B2754" s="3"/>
      <c r="C2754" s="3"/>
      <c r="D2754" s="3"/>
      <c r="E2754" s="3"/>
      <c r="F2754" s="3"/>
      <c r="G2754" s="3"/>
      <c r="H2754" s="3"/>
      <c r="I2754" s="3"/>
      <c r="J2754" s="3"/>
      <c r="K2754" s="3"/>
      <c r="L2754" s="3"/>
      <c r="M2754" s="3"/>
      <c r="N2754" s="3"/>
      <c r="O2754" s="3"/>
      <c r="P2754" s="3"/>
      <c r="Q2754" s="3"/>
      <c r="R2754" s="3"/>
      <c r="S2754" s="3"/>
      <c r="T2754" s="3"/>
      <c r="U2754" s="3"/>
      <c r="V2754" s="3"/>
      <c r="W2754" s="3"/>
      <c r="X2754" s="3"/>
      <c r="Y2754" s="3"/>
      <c r="Z2754" s="3"/>
      <c r="AA2754" s="3"/>
      <c r="AB2754" s="3"/>
      <c r="AC2754" s="3"/>
      <c r="AD2754" s="3"/>
      <c r="AE2754" s="3"/>
      <c r="AF2754" s="3"/>
      <c r="AG2754" s="3"/>
      <c r="AH2754" s="3"/>
      <c r="AI2754" s="3"/>
      <c r="AJ2754" s="3"/>
      <c r="AK2754" s="3"/>
      <c r="AL2754" s="3"/>
      <c r="AM2754" s="3"/>
      <c r="AN2754" s="3"/>
      <c r="AO2754" s="3"/>
      <c r="AP2754" s="3"/>
      <c r="AQ2754" s="3"/>
      <c r="AR2754" s="3"/>
      <c r="AS2754" s="3"/>
      <c r="AT2754" s="3"/>
      <c r="AU2754" s="3"/>
      <c r="AV2754" s="3"/>
      <c r="AW2754" s="3"/>
      <c r="AX2754" s="3"/>
      <c r="AY2754" s="3"/>
      <c r="AZ2754" s="3"/>
      <c r="BA2754" s="3"/>
      <c r="BB2754" s="3"/>
      <c r="BC2754" s="3"/>
      <c r="BD2754" s="3"/>
    </row>
    <row r="2755" spans="1:56" hidden="1">
      <c r="A2755" s="3"/>
      <c r="B2755" s="3"/>
      <c r="C2755" s="3"/>
      <c r="D2755" s="3"/>
      <c r="E2755" s="3"/>
      <c r="F2755" s="3"/>
      <c r="G2755" s="3"/>
      <c r="H2755" s="3"/>
      <c r="I2755" s="3"/>
      <c r="J2755" s="3"/>
      <c r="K2755" s="3"/>
      <c r="L2755" s="3"/>
      <c r="M2755" s="3"/>
      <c r="N2755" s="3"/>
      <c r="O2755" s="3"/>
      <c r="P2755" s="3"/>
      <c r="Q2755" s="3"/>
      <c r="R2755" s="3"/>
      <c r="S2755" s="3"/>
      <c r="T2755" s="3"/>
      <c r="U2755" s="3"/>
      <c r="V2755" s="3"/>
      <c r="W2755" s="3"/>
      <c r="X2755" s="3"/>
      <c r="Y2755" s="3"/>
      <c r="Z2755" s="3"/>
      <c r="AA2755" s="3"/>
      <c r="AB2755" s="3"/>
      <c r="AC2755" s="3"/>
      <c r="AD2755" s="3"/>
      <c r="AE2755" s="3"/>
      <c r="AF2755" s="3"/>
      <c r="AG2755" s="3"/>
      <c r="AH2755" s="3"/>
      <c r="AI2755" s="3"/>
      <c r="AJ2755" s="3"/>
      <c r="AK2755" s="3"/>
      <c r="AL2755" s="3"/>
      <c r="AM2755" s="3"/>
      <c r="AN2755" s="3"/>
      <c r="AO2755" s="3"/>
      <c r="AP2755" s="3"/>
      <c r="AQ2755" s="3"/>
      <c r="AR2755" s="3"/>
      <c r="AS2755" s="3"/>
      <c r="AT2755" s="3"/>
      <c r="AU2755" s="3"/>
      <c r="AV2755" s="3"/>
      <c r="AW2755" s="3"/>
      <c r="AX2755" s="3"/>
      <c r="AY2755" s="3"/>
      <c r="AZ2755" s="3"/>
      <c r="BA2755" s="3"/>
      <c r="BB2755" s="3"/>
      <c r="BC2755" s="3"/>
      <c r="BD2755" s="3"/>
    </row>
    <row r="2756" spans="1:56" hidden="1">
      <c r="A2756" s="3"/>
      <c r="B2756" s="3"/>
      <c r="C2756" s="3"/>
      <c r="D2756" s="3"/>
      <c r="E2756" s="3"/>
      <c r="F2756" s="3"/>
      <c r="G2756" s="3"/>
      <c r="H2756" s="3"/>
      <c r="I2756" s="3"/>
      <c r="J2756" s="3"/>
      <c r="K2756" s="3"/>
      <c r="L2756" s="3"/>
      <c r="M2756" s="3"/>
      <c r="N2756" s="3"/>
      <c r="O2756" s="3"/>
      <c r="P2756" s="3"/>
      <c r="Q2756" s="3"/>
      <c r="R2756" s="3"/>
      <c r="S2756" s="3"/>
      <c r="T2756" s="3"/>
      <c r="U2756" s="3"/>
      <c r="V2756" s="3"/>
      <c r="W2756" s="3"/>
      <c r="X2756" s="3"/>
      <c r="Y2756" s="3"/>
      <c r="Z2756" s="3"/>
      <c r="AA2756" s="3"/>
      <c r="AB2756" s="3"/>
      <c r="AC2756" s="3"/>
      <c r="AD2756" s="3"/>
      <c r="AE2756" s="3"/>
      <c r="AF2756" s="3"/>
      <c r="AG2756" s="3"/>
      <c r="AH2756" s="3"/>
      <c r="AI2756" s="3"/>
      <c r="AJ2756" s="3"/>
      <c r="AK2756" s="3"/>
      <c r="AL2756" s="3"/>
      <c r="AM2756" s="3"/>
      <c r="AN2756" s="3"/>
      <c r="AO2756" s="3"/>
      <c r="AP2756" s="3"/>
      <c r="AQ2756" s="3"/>
      <c r="AR2756" s="3"/>
      <c r="AS2756" s="3"/>
      <c r="AT2756" s="3"/>
      <c r="AU2756" s="3"/>
      <c r="AV2756" s="3"/>
      <c r="AW2756" s="3"/>
      <c r="AX2756" s="3"/>
      <c r="AY2756" s="3"/>
      <c r="AZ2756" s="3"/>
      <c r="BA2756" s="3"/>
      <c r="BB2756" s="3"/>
      <c r="BC2756" s="3"/>
      <c r="BD2756" s="3"/>
    </row>
    <row r="2757" spans="1:56" hidden="1">
      <c r="A2757" s="3"/>
      <c r="B2757" s="3"/>
      <c r="C2757" s="3"/>
      <c r="D2757" s="3"/>
      <c r="E2757" s="3"/>
      <c r="F2757" s="3"/>
      <c r="G2757" s="3"/>
      <c r="H2757" s="3"/>
      <c r="I2757" s="3"/>
      <c r="J2757" s="3"/>
      <c r="K2757" s="3"/>
      <c r="L2757" s="3"/>
      <c r="M2757" s="3"/>
      <c r="N2757" s="3"/>
      <c r="O2757" s="3"/>
      <c r="P2757" s="3"/>
      <c r="Q2757" s="3"/>
      <c r="R2757" s="3"/>
      <c r="S2757" s="3"/>
      <c r="T2757" s="3"/>
      <c r="U2757" s="3"/>
      <c r="V2757" s="3"/>
      <c r="W2757" s="3"/>
      <c r="X2757" s="3"/>
      <c r="Y2757" s="3"/>
      <c r="Z2757" s="3"/>
      <c r="AA2757" s="3"/>
      <c r="AB2757" s="3"/>
      <c r="AC2757" s="3"/>
      <c r="AD2757" s="3"/>
      <c r="AE2757" s="3"/>
      <c r="AF2757" s="3"/>
      <c r="AG2757" s="3"/>
      <c r="AH2757" s="3"/>
      <c r="AI2757" s="3"/>
      <c r="AJ2757" s="3"/>
      <c r="AK2757" s="3"/>
      <c r="AL2757" s="3"/>
      <c r="AM2757" s="3"/>
      <c r="AN2757" s="3"/>
      <c r="AO2757" s="3"/>
      <c r="AP2757" s="3"/>
      <c r="AQ2757" s="3"/>
      <c r="AR2757" s="3"/>
      <c r="AS2757" s="3"/>
      <c r="AT2757" s="3"/>
      <c r="AU2757" s="3"/>
      <c r="AV2757" s="3"/>
      <c r="AW2757" s="3"/>
      <c r="AX2757" s="3"/>
      <c r="AY2757" s="3"/>
      <c r="AZ2757" s="3"/>
      <c r="BA2757" s="3"/>
      <c r="BB2757" s="3"/>
      <c r="BC2757" s="3"/>
      <c r="BD2757" s="3"/>
    </row>
    <row r="2758" spans="1:56" hidden="1">
      <c r="A2758" s="3"/>
      <c r="B2758" s="3"/>
      <c r="C2758" s="3"/>
      <c r="D2758" s="3"/>
      <c r="E2758" s="3"/>
      <c r="F2758" s="3"/>
      <c r="G2758" s="3"/>
      <c r="H2758" s="3"/>
      <c r="I2758" s="3"/>
      <c r="J2758" s="3"/>
      <c r="K2758" s="3"/>
      <c r="L2758" s="3"/>
      <c r="M2758" s="3"/>
      <c r="N2758" s="3"/>
      <c r="O2758" s="3"/>
      <c r="P2758" s="3"/>
      <c r="Q2758" s="3"/>
      <c r="R2758" s="3"/>
      <c r="S2758" s="3"/>
      <c r="T2758" s="3"/>
      <c r="U2758" s="3"/>
      <c r="V2758" s="3"/>
      <c r="W2758" s="3"/>
      <c r="X2758" s="3"/>
      <c r="Y2758" s="3"/>
      <c r="Z2758" s="3"/>
      <c r="AA2758" s="3"/>
      <c r="AB2758" s="3"/>
      <c r="AC2758" s="3"/>
      <c r="AD2758" s="3"/>
      <c r="AE2758" s="3"/>
      <c r="AF2758" s="3"/>
      <c r="AG2758" s="3"/>
      <c r="AH2758" s="3"/>
      <c r="AI2758" s="3"/>
      <c r="AJ2758" s="3"/>
      <c r="AK2758" s="3"/>
      <c r="AL2758" s="3"/>
      <c r="AM2758" s="3"/>
      <c r="AN2758" s="3"/>
      <c r="AO2758" s="3"/>
      <c r="AP2758" s="3"/>
      <c r="AQ2758" s="3"/>
      <c r="AR2758" s="3"/>
      <c r="AS2758" s="3"/>
      <c r="AT2758" s="3"/>
      <c r="AU2758" s="3"/>
      <c r="AV2758" s="3"/>
      <c r="AW2758" s="3"/>
      <c r="AX2758" s="3"/>
      <c r="AY2758" s="3"/>
      <c r="AZ2758" s="3"/>
      <c r="BA2758" s="3"/>
      <c r="BB2758" s="3"/>
      <c r="BC2758" s="3"/>
      <c r="BD2758" s="3"/>
    </row>
    <row r="2759" spans="1:56" hidden="1">
      <c r="A2759" s="3"/>
      <c r="B2759" s="3"/>
      <c r="C2759" s="3"/>
      <c r="D2759" s="3"/>
      <c r="E2759" s="3"/>
      <c r="F2759" s="3"/>
      <c r="G2759" s="3"/>
      <c r="H2759" s="3"/>
      <c r="I2759" s="3"/>
      <c r="J2759" s="3"/>
      <c r="K2759" s="3"/>
      <c r="L2759" s="3"/>
      <c r="M2759" s="3"/>
      <c r="N2759" s="3"/>
      <c r="O2759" s="3"/>
      <c r="P2759" s="3"/>
      <c r="Q2759" s="3"/>
      <c r="R2759" s="3"/>
      <c r="S2759" s="3"/>
      <c r="T2759" s="3"/>
      <c r="U2759" s="3"/>
      <c r="V2759" s="3"/>
      <c r="W2759" s="3"/>
      <c r="X2759" s="3"/>
      <c r="Y2759" s="3"/>
      <c r="Z2759" s="3"/>
      <c r="AA2759" s="3"/>
      <c r="AB2759" s="3"/>
      <c r="AC2759" s="3"/>
      <c r="AD2759" s="3"/>
      <c r="AE2759" s="3"/>
      <c r="AF2759" s="3"/>
      <c r="AG2759" s="3"/>
      <c r="AH2759" s="3"/>
      <c r="AI2759" s="3"/>
      <c r="AJ2759" s="3"/>
      <c r="AK2759" s="3"/>
      <c r="AL2759" s="3"/>
      <c r="AM2759" s="3"/>
      <c r="AN2759" s="3"/>
      <c r="AO2759" s="3"/>
      <c r="AP2759" s="3"/>
      <c r="AQ2759" s="3"/>
      <c r="AR2759" s="3"/>
      <c r="AS2759" s="3"/>
      <c r="AT2759" s="3"/>
      <c r="AU2759" s="3"/>
      <c r="AV2759" s="3"/>
      <c r="AW2759" s="3"/>
      <c r="AX2759" s="3"/>
      <c r="AY2759" s="3"/>
      <c r="AZ2759" s="3"/>
      <c r="BA2759" s="3"/>
      <c r="BB2759" s="3"/>
      <c r="BC2759" s="3"/>
      <c r="BD2759" s="3"/>
    </row>
    <row r="2760" spans="1:56" hidden="1">
      <c r="A2760" s="3"/>
      <c r="B2760" s="3"/>
      <c r="C2760" s="3"/>
      <c r="D2760" s="3"/>
      <c r="E2760" s="3"/>
      <c r="F2760" s="3"/>
      <c r="G2760" s="3"/>
      <c r="H2760" s="3"/>
      <c r="I2760" s="3"/>
      <c r="J2760" s="3"/>
      <c r="K2760" s="3"/>
      <c r="L2760" s="3"/>
      <c r="M2760" s="3"/>
      <c r="N2760" s="3"/>
      <c r="O2760" s="3"/>
      <c r="P2760" s="3"/>
      <c r="Q2760" s="3"/>
      <c r="R2760" s="3"/>
      <c r="S2760" s="3"/>
      <c r="T2760" s="3"/>
      <c r="U2760" s="3"/>
      <c r="V2760" s="3"/>
      <c r="W2760" s="3"/>
      <c r="X2760" s="3"/>
      <c r="Y2760" s="3"/>
      <c r="Z2760" s="3"/>
      <c r="AA2760" s="3"/>
      <c r="AB2760" s="3"/>
      <c r="AC2760" s="3"/>
      <c r="AD2760" s="3"/>
      <c r="AE2760" s="3"/>
      <c r="AF2760" s="3"/>
      <c r="AG2760" s="3"/>
      <c r="AH2760" s="3"/>
      <c r="AI2760" s="3"/>
      <c r="AJ2760" s="3"/>
      <c r="AK2760" s="3"/>
      <c r="AL2760" s="3"/>
      <c r="AM2760" s="3"/>
      <c r="AN2760" s="3"/>
      <c r="AO2760" s="3"/>
      <c r="AP2760" s="3"/>
      <c r="AQ2760" s="3"/>
      <c r="AR2760" s="3"/>
      <c r="AS2760" s="3"/>
      <c r="AT2760" s="3"/>
      <c r="AU2760" s="3"/>
      <c r="AV2760" s="3"/>
      <c r="AW2760" s="3"/>
      <c r="AX2760" s="3"/>
      <c r="AY2760" s="3"/>
      <c r="AZ2760" s="3"/>
      <c r="BA2760" s="3"/>
      <c r="BB2760" s="3"/>
      <c r="BC2760" s="3"/>
      <c r="BD2760" s="3"/>
    </row>
    <row r="2761" spans="1:56" hidden="1">
      <c r="A2761" s="3"/>
      <c r="B2761" s="3"/>
      <c r="C2761" s="3"/>
      <c r="D2761" s="3"/>
      <c r="E2761" s="3"/>
      <c r="F2761" s="3"/>
      <c r="G2761" s="3"/>
      <c r="H2761" s="3"/>
      <c r="I2761" s="3"/>
      <c r="J2761" s="3"/>
      <c r="K2761" s="3"/>
      <c r="L2761" s="3"/>
      <c r="M2761" s="3"/>
      <c r="N2761" s="3"/>
      <c r="O2761" s="3"/>
      <c r="P2761" s="3"/>
      <c r="Q2761" s="3"/>
      <c r="R2761" s="3"/>
      <c r="S2761" s="3"/>
      <c r="T2761" s="3"/>
      <c r="U2761" s="3"/>
      <c r="V2761" s="3"/>
      <c r="W2761" s="3"/>
      <c r="X2761" s="3"/>
      <c r="Y2761" s="3"/>
      <c r="Z2761" s="3"/>
      <c r="AA2761" s="3"/>
      <c r="AB2761" s="3"/>
      <c r="AC2761" s="3"/>
      <c r="AD2761" s="3"/>
      <c r="AE2761" s="3"/>
      <c r="AF2761" s="3"/>
      <c r="AG2761" s="3"/>
      <c r="AH2761" s="3"/>
      <c r="AI2761" s="3"/>
      <c r="AJ2761" s="3"/>
      <c r="AK2761" s="3"/>
      <c r="AL2761" s="3"/>
      <c r="AM2761" s="3"/>
      <c r="AN2761" s="3"/>
      <c r="AO2761" s="3"/>
      <c r="AP2761" s="3"/>
      <c r="AQ2761" s="3"/>
      <c r="AR2761" s="3"/>
      <c r="AS2761" s="3"/>
      <c r="AT2761" s="3"/>
      <c r="AU2761" s="3"/>
      <c r="AV2761" s="3"/>
      <c r="AW2761" s="3"/>
      <c r="AX2761" s="3"/>
      <c r="AY2761" s="3"/>
      <c r="AZ2761" s="3"/>
      <c r="BA2761" s="3"/>
      <c r="BB2761" s="3"/>
      <c r="BC2761" s="3"/>
      <c r="BD2761" s="3"/>
    </row>
    <row r="2762" spans="1:56" hidden="1">
      <c r="A2762" s="3"/>
      <c r="B2762" s="3"/>
      <c r="C2762" s="3"/>
      <c r="D2762" s="3"/>
      <c r="E2762" s="3"/>
      <c r="F2762" s="3"/>
      <c r="G2762" s="3"/>
      <c r="H2762" s="3"/>
      <c r="I2762" s="3"/>
      <c r="J2762" s="3"/>
      <c r="K2762" s="3"/>
      <c r="L2762" s="3"/>
      <c r="M2762" s="3"/>
      <c r="N2762" s="3"/>
      <c r="O2762" s="3"/>
      <c r="P2762" s="3"/>
      <c r="Q2762" s="3"/>
      <c r="R2762" s="3"/>
      <c r="S2762" s="3"/>
      <c r="T2762" s="3"/>
      <c r="U2762" s="3"/>
      <c r="V2762" s="3"/>
      <c r="W2762" s="3"/>
      <c r="X2762" s="3"/>
      <c r="Y2762" s="3"/>
      <c r="Z2762" s="3"/>
      <c r="AA2762" s="3"/>
      <c r="AB2762" s="3"/>
      <c r="AC2762" s="3"/>
      <c r="AD2762" s="3"/>
      <c r="AE2762" s="3"/>
      <c r="AF2762" s="3"/>
      <c r="AG2762" s="3"/>
      <c r="AH2762" s="3"/>
      <c r="AI2762" s="3"/>
      <c r="AJ2762" s="3"/>
      <c r="AK2762" s="3"/>
      <c r="AL2762" s="3"/>
      <c r="AM2762" s="3"/>
      <c r="AN2762" s="3"/>
      <c r="AO2762" s="3"/>
      <c r="AP2762" s="3"/>
      <c r="AQ2762" s="3"/>
      <c r="AR2762" s="3"/>
      <c r="AS2762" s="3"/>
      <c r="AT2762" s="3"/>
      <c r="AU2762" s="3"/>
      <c r="AV2762" s="3"/>
      <c r="AW2762" s="3"/>
      <c r="AX2762" s="3"/>
      <c r="AY2762" s="3"/>
      <c r="AZ2762" s="3"/>
      <c r="BA2762" s="3"/>
      <c r="BB2762" s="3"/>
      <c r="BC2762" s="3"/>
      <c r="BD2762" s="3"/>
    </row>
    <row r="2763" spans="1:56" hidden="1">
      <c r="A2763" s="3"/>
      <c r="B2763" s="3"/>
      <c r="C2763" s="3"/>
      <c r="D2763" s="3"/>
      <c r="E2763" s="3"/>
      <c r="F2763" s="3"/>
      <c r="G2763" s="3"/>
      <c r="H2763" s="3"/>
      <c r="I2763" s="3"/>
      <c r="J2763" s="3"/>
      <c r="K2763" s="3"/>
      <c r="L2763" s="3"/>
      <c r="M2763" s="3"/>
      <c r="N2763" s="3"/>
      <c r="O2763" s="3"/>
      <c r="P2763" s="3"/>
      <c r="Q2763" s="3"/>
      <c r="R2763" s="3"/>
      <c r="S2763" s="3"/>
      <c r="T2763" s="3"/>
      <c r="U2763" s="3"/>
      <c r="V2763" s="3"/>
      <c r="W2763" s="3"/>
      <c r="X2763" s="3"/>
      <c r="Y2763" s="3"/>
      <c r="Z2763" s="3"/>
      <c r="AA2763" s="3"/>
      <c r="AB2763" s="3"/>
      <c r="AC2763" s="3"/>
      <c r="AD2763" s="3"/>
      <c r="AE2763" s="3"/>
      <c r="AF2763" s="3"/>
      <c r="AG2763" s="3"/>
      <c r="AH2763" s="3"/>
      <c r="AI2763" s="3"/>
      <c r="AJ2763" s="3"/>
      <c r="AK2763" s="3"/>
      <c r="AL2763" s="3"/>
      <c r="AM2763" s="3"/>
      <c r="AN2763" s="3"/>
      <c r="AO2763" s="3"/>
      <c r="AP2763" s="3"/>
      <c r="AQ2763" s="3"/>
      <c r="AR2763" s="3"/>
      <c r="AS2763" s="3"/>
      <c r="AT2763" s="3"/>
      <c r="AU2763" s="3"/>
      <c r="AV2763" s="3"/>
      <c r="AW2763" s="3"/>
      <c r="AX2763" s="3"/>
      <c r="AY2763" s="3"/>
      <c r="AZ2763" s="3"/>
      <c r="BA2763" s="3"/>
      <c r="BB2763" s="3"/>
      <c r="BC2763" s="3"/>
      <c r="BD2763" s="3"/>
    </row>
    <row r="2764" spans="1:56" hidden="1">
      <c r="A2764" s="3"/>
      <c r="B2764" s="3"/>
      <c r="C2764" s="3"/>
      <c r="D2764" s="3"/>
      <c r="E2764" s="3"/>
      <c r="F2764" s="3"/>
      <c r="G2764" s="3"/>
      <c r="H2764" s="3"/>
      <c r="I2764" s="3"/>
      <c r="J2764" s="3"/>
      <c r="K2764" s="3"/>
      <c r="L2764" s="3"/>
      <c r="M2764" s="3"/>
      <c r="N2764" s="3"/>
      <c r="O2764" s="3"/>
      <c r="P2764" s="3"/>
      <c r="Q2764" s="3"/>
      <c r="R2764" s="3"/>
      <c r="S2764" s="3"/>
      <c r="T2764" s="3"/>
      <c r="U2764" s="3"/>
      <c r="V2764" s="3"/>
      <c r="W2764" s="3"/>
      <c r="X2764" s="3"/>
      <c r="Y2764" s="3"/>
      <c r="Z2764" s="3"/>
      <c r="AA2764" s="3"/>
      <c r="AB2764" s="3"/>
      <c r="AC2764" s="3"/>
      <c r="AD2764" s="3"/>
      <c r="AE2764" s="3"/>
      <c r="AF2764" s="3"/>
      <c r="AG2764" s="3"/>
      <c r="AH2764" s="3"/>
      <c r="AI2764" s="3"/>
      <c r="AJ2764" s="3"/>
      <c r="AK2764" s="3"/>
      <c r="AL2764" s="3"/>
      <c r="AM2764" s="3"/>
      <c r="AN2764" s="3"/>
      <c r="AO2764" s="3"/>
      <c r="AP2764" s="3"/>
      <c r="AQ2764" s="3"/>
      <c r="AR2764" s="3"/>
      <c r="AS2764" s="3"/>
      <c r="AT2764" s="3"/>
      <c r="AU2764" s="3"/>
      <c r="AV2764" s="3"/>
      <c r="AW2764" s="3"/>
      <c r="AX2764" s="3"/>
      <c r="AY2764" s="3"/>
      <c r="AZ2764" s="3"/>
      <c r="BA2764" s="3"/>
      <c r="BB2764" s="3"/>
      <c r="BC2764" s="3"/>
      <c r="BD2764" s="3"/>
    </row>
    <row r="2765" spans="1:56" hidden="1">
      <c r="A2765" s="3"/>
      <c r="B2765" s="3"/>
      <c r="C2765" s="3"/>
      <c r="D2765" s="3"/>
      <c r="E2765" s="3"/>
      <c r="F2765" s="3"/>
      <c r="G2765" s="3"/>
      <c r="H2765" s="3"/>
      <c r="I2765" s="3"/>
      <c r="J2765" s="3"/>
      <c r="K2765" s="3"/>
      <c r="L2765" s="3"/>
      <c r="M2765" s="3"/>
      <c r="N2765" s="3"/>
      <c r="O2765" s="3"/>
      <c r="P2765" s="3"/>
      <c r="Q2765" s="3"/>
      <c r="R2765" s="3"/>
      <c r="S2765" s="3"/>
      <c r="T2765" s="3"/>
      <c r="U2765" s="3"/>
      <c r="V2765" s="3"/>
      <c r="W2765" s="3"/>
      <c r="X2765" s="3"/>
      <c r="Y2765" s="3"/>
      <c r="Z2765" s="3"/>
      <c r="AA2765" s="3"/>
      <c r="AB2765" s="3"/>
      <c r="AC2765" s="3"/>
      <c r="AD2765" s="3"/>
      <c r="AE2765" s="3"/>
      <c r="AF2765" s="3"/>
      <c r="AG2765" s="3"/>
      <c r="AH2765" s="3"/>
      <c r="AI2765" s="3"/>
      <c r="AJ2765" s="3"/>
      <c r="AK2765" s="3"/>
      <c r="AL2765" s="3"/>
      <c r="AM2765" s="3"/>
      <c r="AN2765" s="3"/>
      <c r="AO2765" s="3"/>
      <c r="AP2765" s="3"/>
      <c r="AQ2765" s="3"/>
      <c r="AR2765" s="3"/>
      <c r="AS2765" s="3"/>
      <c r="AT2765" s="3"/>
      <c r="AU2765" s="3"/>
      <c r="AV2765" s="3"/>
      <c r="AW2765" s="3"/>
      <c r="AX2765" s="3"/>
      <c r="AY2765" s="3"/>
      <c r="AZ2765" s="3"/>
      <c r="BA2765" s="3"/>
      <c r="BB2765" s="3"/>
      <c r="BC2765" s="3"/>
      <c r="BD2765" s="3"/>
    </row>
    <row r="2766" spans="1:56" hidden="1">
      <c r="A2766" s="3"/>
      <c r="B2766" s="3"/>
      <c r="C2766" s="3"/>
      <c r="D2766" s="3"/>
      <c r="E2766" s="3"/>
      <c r="F2766" s="3"/>
      <c r="G2766" s="3"/>
      <c r="H2766" s="3"/>
      <c r="I2766" s="3"/>
      <c r="J2766" s="3"/>
      <c r="K2766" s="3"/>
      <c r="L2766" s="3"/>
      <c r="M2766" s="3"/>
      <c r="N2766" s="3"/>
      <c r="O2766" s="3"/>
      <c r="P2766" s="3"/>
      <c r="Q2766" s="3"/>
      <c r="R2766" s="3"/>
      <c r="S2766" s="3"/>
      <c r="T2766" s="3"/>
      <c r="U2766" s="3"/>
      <c r="V2766" s="3"/>
      <c r="W2766" s="3"/>
      <c r="X2766" s="3"/>
      <c r="Y2766" s="3"/>
      <c r="Z2766" s="3"/>
      <c r="AA2766" s="3"/>
      <c r="AB2766" s="3"/>
      <c r="AC2766" s="3"/>
      <c r="AD2766" s="3"/>
      <c r="AE2766" s="3"/>
      <c r="AF2766" s="3"/>
      <c r="AG2766" s="3"/>
      <c r="AH2766" s="3"/>
      <c r="AI2766" s="3"/>
      <c r="AJ2766" s="3"/>
      <c r="AK2766" s="3"/>
      <c r="AL2766" s="3"/>
      <c r="AM2766" s="3"/>
      <c r="AN2766" s="3"/>
      <c r="AO2766" s="3"/>
      <c r="AP2766" s="3"/>
      <c r="AQ2766" s="3"/>
      <c r="AR2766" s="3"/>
      <c r="AS2766" s="3"/>
      <c r="AT2766" s="3"/>
      <c r="AU2766" s="3"/>
      <c r="AV2766" s="3"/>
      <c r="AW2766" s="3"/>
      <c r="AX2766" s="3"/>
      <c r="AY2766" s="3"/>
      <c r="AZ2766" s="3"/>
      <c r="BA2766" s="3"/>
      <c r="BB2766" s="3"/>
      <c r="BC2766" s="3"/>
      <c r="BD2766" s="3"/>
    </row>
    <row r="2767" spans="1:56" hidden="1">
      <c r="A2767" s="3"/>
      <c r="B2767" s="3"/>
      <c r="C2767" s="3"/>
      <c r="D2767" s="3"/>
      <c r="E2767" s="3"/>
      <c r="F2767" s="3"/>
      <c r="G2767" s="3"/>
      <c r="H2767" s="3"/>
      <c r="I2767" s="3"/>
      <c r="J2767" s="3"/>
      <c r="K2767" s="3"/>
      <c r="L2767" s="3"/>
      <c r="M2767" s="3"/>
      <c r="N2767" s="3"/>
      <c r="O2767" s="3"/>
      <c r="P2767" s="3"/>
      <c r="Q2767" s="3"/>
      <c r="R2767" s="3"/>
      <c r="S2767" s="3"/>
      <c r="T2767" s="3"/>
      <c r="U2767" s="3"/>
      <c r="V2767" s="3"/>
      <c r="W2767" s="3"/>
      <c r="X2767" s="3"/>
      <c r="Y2767" s="3"/>
      <c r="Z2767" s="3"/>
      <c r="AA2767" s="3"/>
      <c r="AB2767" s="3"/>
      <c r="AC2767" s="3"/>
      <c r="AD2767" s="3"/>
      <c r="AE2767" s="3"/>
      <c r="AF2767" s="3"/>
      <c r="AG2767" s="3"/>
      <c r="AH2767" s="3"/>
      <c r="AI2767" s="3"/>
      <c r="AJ2767" s="3"/>
      <c r="AK2767" s="3"/>
      <c r="AL2767" s="3"/>
      <c r="AM2767" s="3"/>
      <c r="AN2767" s="3"/>
      <c r="AO2767" s="3"/>
      <c r="AP2767" s="3"/>
      <c r="AQ2767" s="3"/>
      <c r="AR2767" s="3"/>
      <c r="AS2767" s="3"/>
      <c r="AT2767" s="3"/>
      <c r="AU2767" s="3"/>
      <c r="AV2767" s="3"/>
      <c r="AW2767" s="3"/>
      <c r="AX2767" s="3"/>
      <c r="AY2767" s="3"/>
      <c r="AZ2767" s="3"/>
      <c r="BA2767" s="3"/>
      <c r="BB2767" s="3"/>
      <c r="BC2767" s="3"/>
      <c r="BD2767" s="3"/>
    </row>
    <row r="2768" spans="1:56" hidden="1">
      <c r="A2768" s="3"/>
      <c r="B2768" s="3"/>
      <c r="C2768" s="3"/>
      <c r="D2768" s="3"/>
      <c r="E2768" s="3"/>
      <c r="F2768" s="3"/>
      <c r="G2768" s="3"/>
      <c r="H2768" s="3"/>
      <c r="I2768" s="3"/>
      <c r="J2768" s="3"/>
      <c r="K2768" s="3"/>
      <c r="L2768" s="3"/>
      <c r="M2768" s="3"/>
      <c r="N2768" s="3"/>
      <c r="O2768" s="3"/>
      <c r="P2768" s="3"/>
      <c r="Q2768" s="3"/>
      <c r="R2768" s="3"/>
      <c r="S2768" s="3"/>
      <c r="T2768" s="3"/>
      <c r="U2768" s="3"/>
      <c r="V2768" s="3"/>
      <c r="W2768" s="3"/>
      <c r="X2768" s="3"/>
      <c r="Y2768" s="3"/>
      <c r="Z2768" s="3"/>
      <c r="AA2768" s="3"/>
      <c r="AB2768" s="3"/>
      <c r="AC2768" s="3"/>
      <c r="AD2768" s="3"/>
      <c r="AE2768" s="3"/>
      <c r="AF2768" s="3"/>
      <c r="AG2768" s="3"/>
      <c r="AH2768" s="3"/>
      <c r="AI2768" s="3"/>
      <c r="AJ2768" s="3"/>
      <c r="AK2768" s="3"/>
      <c r="AL2768" s="3"/>
      <c r="AM2768" s="3"/>
      <c r="AN2768" s="3"/>
      <c r="AO2768" s="3"/>
      <c r="AP2768" s="3"/>
      <c r="AQ2768" s="3"/>
      <c r="AR2768" s="3"/>
      <c r="AS2768" s="3"/>
      <c r="AT2768" s="3"/>
      <c r="AU2768" s="3"/>
      <c r="AV2768" s="3"/>
      <c r="AW2768" s="3"/>
      <c r="AX2768" s="3"/>
      <c r="AY2768" s="3"/>
      <c r="AZ2768" s="3"/>
      <c r="BA2768" s="3"/>
      <c r="BB2768" s="3"/>
      <c r="BC2768" s="3"/>
      <c r="BD2768" s="3"/>
    </row>
    <row r="2769" spans="1:56" hidden="1">
      <c r="A2769" s="3"/>
      <c r="B2769" s="3"/>
      <c r="C2769" s="3"/>
      <c r="D2769" s="3"/>
      <c r="E2769" s="3"/>
      <c r="F2769" s="3"/>
      <c r="G2769" s="3"/>
      <c r="H2769" s="3"/>
      <c r="I2769" s="3"/>
      <c r="J2769" s="3"/>
      <c r="K2769" s="3"/>
      <c r="L2769" s="3"/>
      <c r="M2769" s="3"/>
      <c r="N2769" s="3"/>
      <c r="O2769" s="3"/>
      <c r="P2769" s="3"/>
      <c r="Q2769" s="3"/>
      <c r="R2769" s="3"/>
      <c r="S2769" s="3"/>
      <c r="T2769" s="3"/>
      <c r="U2769" s="3"/>
      <c r="V2769" s="3"/>
      <c r="W2769" s="3"/>
      <c r="X2769" s="3"/>
      <c r="Y2769" s="3"/>
      <c r="Z2769" s="3"/>
      <c r="AA2769" s="3"/>
      <c r="AB2769" s="3"/>
      <c r="AC2769" s="3"/>
      <c r="AD2769" s="3"/>
      <c r="AE2769" s="3"/>
      <c r="AF2769" s="3"/>
      <c r="AG2769" s="3"/>
      <c r="AH2769" s="3"/>
      <c r="AI2769" s="3"/>
      <c r="AJ2769" s="3"/>
      <c r="AK2769" s="3"/>
      <c r="AL2769" s="3"/>
      <c r="AM2769" s="3"/>
      <c r="AN2769" s="3"/>
      <c r="AO2769" s="3"/>
      <c r="AP2769" s="3"/>
      <c r="AQ2769" s="3"/>
      <c r="AR2769" s="3"/>
      <c r="AS2769" s="3"/>
      <c r="AT2769" s="3"/>
      <c r="AU2769" s="3"/>
      <c r="AV2769" s="3"/>
      <c r="AW2769" s="3"/>
      <c r="AX2769" s="3"/>
      <c r="AY2769" s="3"/>
      <c r="AZ2769" s="3"/>
      <c r="BA2769" s="3"/>
      <c r="BB2769" s="3"/>
      <c r="BC2769" s="3"/>
      <c r="BD2769" s="3"/>
    </row>
    <row r="2770" spans="1:56" hidden="1">
      <c r="A2770" s="3"/>
      <c r="B2770" s="3"/>
      <c r="C2770" s="3"/>
      <c r="D2770" s="3"/>
      <c r="E2770" s="3"/>
      <c r="F2770" s="3"/>
      <c r="G2770" s="3"/>
      <c r="H2770" s="3"/>
      <c r="I2770" s="3"/>
      <c r="J2770" s="3"/>
      <c r="K2770" s="3"/>
      <c r="L2770" s="3"/>
      <c r="M2770" s="3"/>
      <c r="N2770" s="3"/>
      <c r="O2770" s="3"/>
      <c r="P2770" s="3"/>
      <c r="Q2770" s="3"/>
      <c r="R2770" s="3"/>
      <c r="S2770" s="3"/>
      <c r="T2770" s="3"/>
      <c r="U2770" s="3"/>
      <c r="V2770" s="3"/>
      <c r="W2770" s="3"/>
      <c r="X2770" s="3"/>
      <c r="Y2770" s="3"/>
      <c r="Z2770" s="3"/>
      <c r="AA2770" s="3"/>
      <c r="AB2770" s="3"/>
      <c r="AC2770" s="3"/>
      <c r="AD2770" s="3"/>
      <c r="AE2770" s="3"/>
      <c r="AF2770" s="3"/>
      <c r="AG2770" s="3"/>
      <c r="AH2770" s="3"/>
      <c r="AI2770" s="3"/>
      <c r="AJ2770" s="3"/>
      <c r="AK2770" s="3"/>
      <c r="AL2770" s="3"/>
      <c r="AM2770" s="3"/>
      <c r="AN2770" s="3"/>
      <c r="AO2770" s="3"/>
      <c r="AP2770" s="3"/>
      <c r="AQ2770" s="3"/>
      <c r="AR2770" s="3"/>
      <c r="AS2770" s="3"/>
      <c r="AT2770" s="3"/>
      <c r="AU2770" s="3"/>
      <c r="AV2770" s="3"/>
      <c r="AW2770" s="3"/>
      <c r="AX2770" s="3"/>
      <c r="AY2770" s="3"/>
      <c r="AZ2770" s="3"/>
      <c r="BA2770" s="3"/>
      <c r="BB2770" s="3"/>
      <c r="BC2770" s="3"/>
      <c r="BD2770" s="3"/>
    </row>
    <row r="2771" spans="1:56" hidden="1">
      <c r="A2771" s="3"/>
      <c r="B2771" s="3"/>
      <c r="C2771" s="3"/>
      <c r="D2771" s="3"/>
      <c r="E2771" s="3"/>
      <c r="F2771" s="3"/>
      <c r="G2771" s="3"/>
      <c r="H2771" s="3"/>
      <c r="I2771" s="3"/>
      <c r="J2771" s="3"/>
      <c r="K2771" s="3"/>
      <c r="L2771" s="3"/>
      <c r="M2771" s="3"/>
      <c r="N2771" s="3"/>
      <c r="O2771" s="3"/>
      <c r="P2771" s="3"/>
      <c r="Q2771" s="3"/>
      <c r="R2771" s="3"/>
      <c r="S2771" s="3"/>
      <c r="T2771" s="3"/>
      <c r="U2771" s="3"/>
      <c r="V2771" s="3"/>
      <c r="W2771" s="3"/>
      <c r="X2771" s="3"/>
      <c r="Y2771" s="3"/>
      <c r="Z2771" s="3"/>
      <c r="AA2771" s="3"/>
      <c r="AB2771" s="3"/>
      <c r="AC2771" s="3"/>
      <c r="AD2771" s="3"/>
      <c r="AE2771" s="3"/>
      <c r="AF2771" s="3"/>
      <c r="AG2771" s="3"/>
      <c r="AH2771" s="3"/>
      <c r="AI2771" s="3"/>
      <c r="AJ2771" s="3"/>
      <c r="AK2771" s="3"/>
      <c r="AL2771" s="3"/>
      <c r="AM2771" s="3"/>
      <c r="AN2771" s="3"/>
      <c r="AO2771" s="3"/>
      <c r="AP2771" s="3"/>
      <c r="AQ2771" s="3"/>
      <c r="AR2771" s="3"/>
      <c r="AS2771" s="3"/>
      <c r="AT2771" s="3"/>
      <c r="AU2771" s="3"/>
      <c r="AV2771" s="3"/>
      <c r="AW2771" s="3"/>
      <c r="AX2771" s="3"/>
      <c r="AY2771" s="3"/>
      <c r="AZ2771" s="3"/>
      <c r="BA2771" s="3"/>
      <c r="BB2771" s="3"/>
      <c r="BC2771" s="3"/>
      <c r="BD2771" s="3"/>
    </row>
    <row r="2772" spans="1:56" hidden="1">
      <c r="A2772" s="3"/>
      <c r="B2772" s="3"/>
      <c r="C2772" s="3"/>
      <c r="D2772" s="3"/>
      <c r="E2772" s="3"/>
      <c r="F2772" s="3"/>
      <c r="G2772" s="3"/>
      <c r="H2772" s="3"/>
      <c r="I2772" s="3"/>
      <c r="J2772" s="3"/>
      <c r="K2772" s="3"/>
      <c r="L2772" s="3"/>
      <c r="M2772" s="3"/>
      <c r="N2772" s="3"/>
      <c r="O2772" s="3"/>
      <c r="P2772" s="3"/>
      <c r="Q2772" s="3"/>
      <c r="R2772" s="3"/>
      <c r="S2772" s="3"/>
      <c r="T2772" s="3"/>
      <c r="U2772" s="3"/>
      <c r="V2772" s="3"/>
      <c r="W2772" s="3"/>
      <c r="X2772" s="3"/>
      <c r="Y2772" s="3"/>
      <c r="Z2772" s="3"/>
      <c r="AA2772" s="3"/>
      <c r="AB2772" s="3"/>
      <c r="AC2772" s="3"/>
      <c r="AD2772" s="3"/>
      <c r="AE2772" s="3"/>
      <c r="AF2772" s="3"/>
      <c r="AG2772" s="3"/>
      <c r="AH2772" s="3"/>
      <c r="AI2772" s="3"/>
      <c r="AJ2772" s="3"/>
      <c r="AK2772" s="3"/>
      <c r="AL2772" s="3"/>
      <c r="AM2772" s="3"/>
      <c r="AN2772" s="3"/>
      <c r="AO2772" s="3"/>
      <c r="AP2772" s="3"/>
      <c r="AQ2772" s="3"/>
      <c r="AR2772" s="3"/>
      <c r="AS2772" s="3"/>
      <c r="AT2772" s="3"/>
      <c r="AU2772" s="3"/>
      <c r="AV2772" s="3"/>
      <c r="AW2772" s="3"/>
      <c r="AX2772" s="3"/>
      <c r="AY2772" s="3"/>
      <c r="AZ2772" s="3"/>
      <c r="BA2772" s="3"/>
      <c r="BB2772" s="3"/>
      <c r="BC2772" s="3"/>
      <c r="BD2772" s="3"/>
    </row>
    <row r="2773" spans="1:56" hidden="1">
      <c r="A2773" s="3"/>
      <c r="B2773" s="3"/>
      <c r="C2773" s="3"/>
      <c r="D2773" s="3"/>
      <c r="E2773" s="3"/>
      <c r="F2773" s="3"/>
      <c r="G2773" s="3"/>
      <c r="H2773" s="3"/>
      <c r="I2773" s="3"/>
      <c r="J2773" s="3"/>
      <c r="K2773" s="3"/>
      <c r="L2773" s="3"/>
      <c r="M2773" s="3"/>
      <c r="N2773" s="3"/>
      <c r="O2773" s="3"/>
      <c r="P2773" s="3"/>
      <c r="Q2773" s="3"/>
      <c r="R2773" s="3"/>
      <c r="S2773" s="3"/>
      <c r="T2773" s="3"/>
      <c r="U2773" s="3"/>
      <c r="V2773" s="3"/>
      <c r="W2773" s="3"/>
      <c r="X2773" s="3"/>
      <c r="Y2773" s="3"/>
      <c r="Z2773" s="3"/>
      <c r="AA2773" s="3"/>
      <c r="AB2773" s="3"/>
      <c r="AC2773" s="3"/>
      <c r="AD2773" s="3"/>
      <c r="AE2773" s="3"/>
      <c r="AF2773" s="3"/>
      <c r="AG2773" s="3"/>
      <c r="AH2773" s="3"/>
      <c r="AI2773" s="3"/>
      <c r="AJ2773" s="3"/>
      <c r="AK2773" s="3"/>
      <c r="AL2773" s="3"/>
      <c r="AM2773" s="3"/>
      <c r="AN2773" s="3"/>
      <c r="AO2773" s="3"/>
      <c r="AP2773" s="3"/>
      <c r="AQ2773" s="3"/>
      <c r="AR2773" s="3"/>
      <c r="AS2773" s="3"/>
      <c r="AT2773" s="3"/>
      <c r="AU2773" s="3"/>
      <c r="AV2773" s="3"/>
      <c r="AW2773" s="3"/>
      <c r="AX2773" s="3"/>
      <c r="AY2773" s="3"/>
      <c r="AZ2773" s="3"/>
      <c r="BA2773" s="3"/>
      <c r="BB2773" s="3"/>
      <c r="BC2773" s="3"/>
      <c r="BD2773" s="3"/>
    </row>
    <row r="2774" spans="1:56" hidden="1">
      <c r="A2774" s="3"/>
      <c r="B2774" s="3"/>
      <c r="C2774" s="3"/>
      <c r="D2774" s="3"/>
      <c r="E2774" s="3"/>
      <c r="F2774" s="3"/>
      <c r="G2774" s="3"/>
      <c r="H2774" s="3"/>
      <c r="I2774" s="3"/>
      <c r="J2774" s="3"/>
      <c r="K2774" s="3"/>
      <c r="L2774" s="3"/>
      <c r="M2774" s="3"/>
      <c r="N2774" s="3"/>
      <c r="O2774" s="3"/>
      <c r="P2774" s="3"/>
      <c r="Q2774" s="3"/>
      <c r="R2774" s="3"/>
      <c r="S2774" s="3"/>
      <c r="T2774" s="3"/>
      <c r="U2774" s="3"/>
      <c r="V2774" s="3"/>
      <c r="W2774" s="3"/>
      <c r="X2774" s="3"/>
      <c r="Y2774" s="3"/>
      <c r="Z2774" s="3"/>
      <c r="AA2774" s="3"/>
      <c r="AB2774" s="3"/>
      <c r="AC2774" s="3"/>
      <c r="AD2774" s="3"/>
      <c r="AE2774" s="3"/>
      <c r="AF2774" s="3"/>
      <c r="AG2774" s="3"/>
      <c r="AH2774" s="3"/>
      <c r="AI2774" s="3"/>
      <c r="AJ2774" s="3"/>
      <c r="AK2774" s="3"/>
      <c r="AL2774" s="3"/>
      <c r="AM2774" s="3"/>
      <c r="AN2774" s="3"/>
      <c r="AO2774" s="3"/>
      <c r="AP2774" s="3"/>
      <c r="AQ2774" s="3"/>
      <c r="AR2774" s="3"/>
      <c r="AS2774" s="3"/>
      <c r="AT2774" s="3"/>
      <c r="AU2774" s="3"/>
      <c r="AV2774" s="3"/>
      <c r="AW2774" s="3"/>
      <c r="AX2774" s="3"/>
      <c r="AY2774" s="3"/>
      <c r="AZ2774" s="3"/>
      <c r="BA2774" s="3"/>
      <c r="BB2774" s="3"/>
      <c r="BC2774" s="3"/>
      <c r="BD2774" s="3"/>
    </row>
    <row r="2775" spans="1:56" hidden="1">
      <c r="A2775" s="3"/>
      <c r="B2775" s="3"/>
      <c r="C2775" s="3"/>
      <c r="D2775" s="3"/>
      <c r="E2775" s="3"/>
      <c r="F2775" s="3"/>
      <c r="G2775" s="3"/>
      <c r="H2775" s="3"/>
      <c r="I2775" s="3"/>
      <c r="J2775" s="3"/>
      <c r="K2775" s="3"/>
      <c r="L2775" s="3"/>
      <c r="M2775" s="3"/>
      <c r="N2775" s="3"/>
      <c r="O2775" s="3"/>
      <c r="P2775" s="3"/>
      <c r="Q2775" s="3"/>
      <c r="R2775" s="3"/>
      <c r="S2775" s="3"/>
      <c r="T2775" s="3"/>
      <c r="U2775" s="3"/>
      <c r="V2775" s="3"/>
      <c r="W2775" s="3"/>
      <c r="X2775" s="3"/>
      <c r="Y2775" s="3"/>
      <c r="Z2775" s="3"/>
      <c r="AA2775" s="3"/>
      <c r="AB2775" s="3"/>
      <c r="AC2775" s="3"/>
      <c r="AD2775" s="3"/>
      <c r="AE2775" s="3"/>
      <c r="AF2775" s="3"/>
      <c r="AG2775" s="3"/>
      <c r="AH2775" s="3"/>
      <c r="AI2775" s="3"/>
      <c r="AJ2775" s="3"/>
      <c r="AK2775" s="3"/>
      <c r="AL2775" s="3"/>
      <c r="AM2775" s="3"/>
      <c r="AN2775" s="3"/>
      <c r="AO2775" s="3"/>
      <c r="AP2775" s="3"/>
      <c r="AQ2775" s="3"/>
      <c r="AR2775" s="3"/>
      <c r="AS2775" s="3"/>
      <c r="AT2775" s="3"/>
      <c r="AU2775" s="3"/>
      <c r="AV2775" s="3"/>
      <c r="AW2775" s="3"/>
      <c r="AX2775" s="3"/>
      <c r="AY2775" s="3"/>
      <c r="AZ2775" s="3"/>
      <c r="BA2775" s="3"/>
      <c r="BB2775" s="3"/>
      <c r="BC2775" s="3"/>
      <c r="BD2775" s="3"/>
    </row>
    <row r="2776" spans="1:56" hidden="1">
      <c r="A2776" s="3"/>
      <c r="B2776" s="3"/>
      <c r="C2776" s="3"/>
      <c r="D2776" s="3"/>
      <c r="E2776" s="3"/>
      <c r="F2776" s="3"/>
      <c r="G2776" s="3"/>
      <c r="H2776" s="3"/>
      <c r="I2776" s="3"/>
      <c r="J2776" s="3"/>
      <c r="K2776" s="3"/>
      <c r="L2776" s="3"/>
      <c r="M2776" s="3"/>
      <c r="N2776" s="3"/>
      <c r="O2776" s="3"/>
      <c r="P2776" s="3"/>
      <c r="Q2776" s="3"/>
      <c r="R2776" s="3"/>
      <c r="S2776" s="3"/>
      <c r="T2776" s="3"/>
      <c r="U2776" s="3"/>
      <c r="V2776" s="3"/>
      <c r="W2776" s="3"/>
      <c r="X2776" s="3"/>
      <c r="Y2776" s="3"/>
      <c r="Z2776" s="3"/>
      <c r="AA2776" s="3"/>
      <c r="AB2776" s="3"/>
      <c r="AC2776" s="3"/>
      <c r="AD2776" s="3"/>
      <c r="AE2776" s="3"/>
      <c r="AF2776" s="3"/>
      <c r="AG2776" s="3"/>
      <c r="AH2776" s="3"/>
      <c r="AI2776" s="3"/>
      <c r="AJ2776" s="3"/>
      <c r="AK2776" s="3"/>
      <c r="AL2776" s="3"/>
      <c r="AM2776" s="3"/>
      <c r="AN2776" s="3"/>
      <c r="AO2776" s="3"/>
      <c r="AP2776" s="3"/>
      <c r="AQ2776" s="3"/>
      <c r="AR2776" s="3"/>
      <c r="AS2776" s="3"/>
      <c r="AT2776" s="3"/>
      <c r="AU2776" s="3"/>
      <c r="AV2776" s="3"/>
      <c r="AW2776" s="3"/>
      <c r="AX2776" s="3"/>
      <c r="AY2776" s="3"/>
      <c r="AZ2776" s="3"/>
      <c r="BA2776" s="3"/>
      <c r="BB2776" s="3"/>
      <c r="BC2776" s="3"/>
      <c r="BD2776" s="3"/>
    </row>
    <row r="2777" spans="1:56" hidden="1">
      <c r="A2777" s="3"/>
      <c r="B2777" s="3"/>
      <c r="C2777" s="3"/>
      <c r="D2777" s="3"/>
      <c r="E2777" s="3"/>
      <c r="F2777" s="3"/>
      <c r="G2777" s="3"/>
      <c r="H2777" s="3"/>
      <c r="I2777" s="3"/>
      <c r="J2777" s="3"/>
      <c r="K2777" s="3"/>
      <c r="L2777" s="3"/>
      <c r="M2777" s="3"/>
      <c r="N2777" s="3"/>
      <c r="O2777" s="3"/>
      <c r="P2777" s="3"/>
      <c r="Q2777" s="3"/>
      <c r="R2777" s="3"/>
      <c r="S2777" s="3"/>
      <c r="T2777" s="3"/>
      <c r="U2777" s="3"/>
      <c r="V2777" s="3"/>
      <c r="W2777" s="3"/>
      <c r="X2777" s="3"/>
      <c r="Y2777" s="3"/>
      <c r="Z2777" s="3"/>
      <c r="AA2777" s="3"/>
      <c r="AB2777" s="3"/>
      <c r="AC2777" s="3"/>
      <c r="AD2777" s="3"/>
      <c r="AE2777" s="3"/>
      <c r="AF2777" s="3"/>
      <c r="AG2777" s="3"/>
      <c r="AH2777" s="3"/>
      <c r="AI2777" s="3"/>
      <c r="AJ2777" s="3"/>
      <c r="AK2777" s="3"/>
      <c r="AL2777" s="3"/>
      <c r="AM2777" s="3"/>
      <c r="AN2777" s="3"/>
      <c r="AO2777" s="3"/>
      <c r="AP2777" s="3"/>
      <c r="AQ2777" s="3"/>
      <c r="AR2777" s="3"/>
      <c r="AS2777" s="3"/>
      <c r="AT2777" s="3"/>
      <c r="AU2777" s="3"/>
      <c r="AV2777" s="3"/>
      <c r="AW2777" s="3"/>
      <c r="AX2777" s="3"/>
      <c r="AY2777" s="3"/>
      <c r="AZ2777" s="3"/>
      <c r="BA2777" s="3"/>
      <c r="BB2777" s="3"/>
      <c r="BC2777" s="3"/>
      <c r="BD2777" s="3"/>
    </row>
    <row r="2778" spans="1:56" hidden="1">
      <c r="A2778" s="3"/>
      <c r="B2778" s="3"/>
      <c r="C2778" s="3"/>
      <c r="D2778" s="3"/>
      <c r="E2778" s="3"/>
      <c r="F2778" s="3"/>
      <c r="G2778" s="3"/>
      <c r="H2778" s="3"/>
      <c r="I2778" s="3"/>
      <c r="J2778" s="3"/>
      <c r="K2778" s="3"/>
      <c r="L2778" s="3"/>
      <c r="M2778" s="3"/>
      <c r="N2778" s="3"/>
      <c r="O2778" s="3"/>
      <c r="P2778" s="3"/>
      <c r="Q2778" s="3"/>
      <c r="R2778" s="3"/>
      <c r="S2778" s="3"/>
      <c r="T2778" s="3"/>
      <c r="U2778" s="3"/>
      <c r="V2778" s="3"/>
      <c r="W2778" s="3"/>
      <c r="X2778" s="3"/>
      <c r="Y2778" s="3"/>
      <c r="Z2778" s="3"/>
      <c r="AA2778" s="3"/>
      <c r="AB2778" s="3"/>
      <c r="AC2778" s="3"/>
      <c r="AD2778" s="3"/>
      <c r="AE2778" s="3"/>
      <c r="AF2778" s="3"/>
      <c r="AG2778" s="3"/>
      <c r="AH2778" s="3"/>
      <c r="AI2778" s="3"/>
      <c r="AJ2778" s="3"/>
      <c r="AK2778" s="3"/>
      <c r="AL2778" s="3"/>
      <c r="AM2778" s="3"/>
      <c r="AN2778" s="3"/>
      <c r="AO2778" s="3"/>
      <c r="AP2778" s="3"/>
      <c r="AQ2778" s="3"/>
      <c r="AR2778" s="3"/>
      <c r="AS2778" s="3"/>
      <c r="AT2778" s="3"/>
      <c r="AU2778" s="3"/>
      <c r="AV2778" s="3"/>
      <c r="AW2778" s="3"/>
      <c r="AX2778" s="3"/>
      <c r="AY2778" s="3"/>
      <c r="AZ2778" s="3"/>
      <c r="BA2778" s="3"/>
      <c r="BB2778" s="3"/>
      <c r="BC2778" s="3"/>
      <c r="BD2778" s="3"/>
    </row>
    <row r="2779" spans="1:56" hidden="1">
      <c r="A2779" s="3"/>
      <c r="B2779" s="3"/>
      <c r="C2779" s="3"/>
      <c r="D2779" s="3"/>
      <c r="E2779" s="3"/>
      <c r="F2779" s="3"/>
      <c r="G2779" s="3"/>
      <c r="H2779" s="3"/>
      <c r="I2779" s="3"/>
      <c r="J2779" s="3"/>
      <c r="K2779" s="3"/>
      <c r="L2779" s="3"/>
      <c r="M2779" s="3"/>
      <c r="N2779" s="3"/>
      <c r="O2779" s="3"/>
      <c r="P2779" s="3"/>
      <c r="Q2779" s="3"/>
      <c r="R2779" s="3"/>
      <c r="S2779" s="3"/>
      <c r="T2779" s="3"/>
      <c r="U2779" s="3"/>
      <c r="V2779" s="3"/>
      <c r="W2779" s="3"/>
      <c r="X2779" s="3"/>
      <c r="Y2779" s="3"/>
      <c r="Z2779" s="3"/>
      <c r="AA2779" s="3"/>
      <c r="AB2779" s="3"/>
      <c r="AC2779" s="3"/>
      <c r="AD2779" s="3"/>
      <c r="AE2779" s="3"/>
      <c r="AF2779" s="3"/>
      <c r="AG2779" s="3"/>
      <c r="AH2779" s="3"/>
      <c r="AI2779" s="3"/>
      <c r="AJ2779" s="3"/>
      <c r="AK2779" s="3"/>
      <c r="AL2779" s="3"/>
      <c r="AM2779" s="3"/>
      <c r="AN2779" s="3"/>
      <c r="AO2779" s="3"/>
      <c r="AP2779" s="3"/>
      <c r="AQ2779" s="3"/>
      <c r="AR2779" s="3"/>
      <c r="AS2779" s="3"/>
      <c r="AT2779" s="3"/>
      <c r="AU2779" s="3"/>
      <c r="AV2779" s="3"/>
      <c r="AW2779" s="3"/>
      <c r="AX2779" s="3"/>
      <c r="AY2779" s="3"/>
      <c r="AZ2779" s="3"/>
      <c r="BA2779" s="3"/>
      <c r="BB2779" s="3"/>
      <c r="BC2779" s="3"/>
      <c r="BD2779" s="3"/>
    </row>
    <row r="2780" spans="1:56" hidden="1">
      <c r="A2780" s="3"/>
      <c r="B2780" s="3"/>
      <c r="C2780" s="3"/>
      <c r="D2780" s="3"/>
      <c r="E2780" s="3"/>
      <c r="F2780" s="3"/>
      <c r="G2780" s="3"/>
      <c r="H2780" s="3"/>
      <c r="I2780" s="3"/>
      <c r="J2780" s="3"/>
      <c r="K2780" s="3"/>
      <c r="L2780" s="3"/>
      <c r="M2780" s="3"/>
      <c r="N2780" s="3"/>
      <c r="O2780" s="3"/>
      <c r="P2780" s="3"/>
      <c r="Q2780" s="3"/>
      <c r="R2780" s="3"/>
      <c r="S2780" s="3"/>
      <c r="T2780" s="3"/>
      <c r="U2780" s="3"/>
      <c r="V2780" s="3"/>
      <c r="W2780" s="3"/>
      <c r="X2780" s="3"/>
      <c r="Y2780" s="3"/>
      <c r="Z2780" s="3"/>
      <c r="AA2780" s="3"/>
      <c r="AB2780" s="3"/>
      <c r="AC2780" s="3"/>
      <c r="AD2780" s="3"/>
      <c r="AE2780" s="3"/>
      <c r="AF2780" s="3"/>
      <c r="AG2780" s="3"/>
      <c r="AH2780" s="3"/>
      <c r="AI2780" s="3"/>
      <c r="AJ2780" s="3"/>
      <c r="AK2780" s="3"/>
      <c r="AL2780" s="3"/>
      <c r="AM2780" s="3"/>
      <c r="AN2780" s="3"/>
      <c r="AO2780" s="3"/>
      <c r="AP2780" s="3"/>
      <c r="AQ2780" s="3"/>
      <c r="AR2780" s="3"/>
      <c r="AS2780" s="3"/>
      <c r="AT2780" s="3"/>
      <c r="AU2780" s="3"/>
      <c r="AV2780" s="3"/>
      <c r="AW2780" s="3"/>
      <c r="AX2780" s="3"/>
      <c r="AY2780" s="3"/>
      <c r="AZ2780" s="3"/>
      <c r="BA2780" s="3"/>
      <c r="BB2780" s="3"/>
      <c r="BC2780" s="3"/>
      <c r="BD2780" s="3"/>
    </row>
    <row r="2781" spans="1:56" hidden="1">
      <c r="A2781" s="3"/>
      <c r="B2781" s="3"/>
      <c r="C2781" s="3"/>
      <c r="D2781" s="3"/>
      <c r="E2781" s="3"/>
      <c r="F2781" s="3"/>
      <c r="G2781" s="3"/>
      <c r="H2781" s="3"/>
      <c r="I2781" s="3"/>
      <c r="J2781" s="3"/>
      <c r="K2781" s="3"/>
      <c r="L2781" s="3"/>
      <c r="M2781" s="3"/>
      <c r="N2781" s="3"/>
      <c r="O2781" s="3"/>
      <c r="P2781" s="3"/>
      <c r="Q2781" s="3"/>
      <c r="R2781" s="3"/>
      <c r="S2781" s="3"/>
      <c r="T2781" s="3"/>
      <c r="U2781" s="3"/>
      <c r="V2781" s="3"/>
      <c r="W2781" s="3"/>
      <c r="X2781" s="3"/>
      <c r="Y2781" s="3"/>
      <c r="Z2781" s="3"/>
      <c r="AA2781" s="3"/>
      <c r="AB2781" s="3"/>
      <c r="AC2781" s="3"/>
      <c r="AD2781" s="3"/>
      <c r="AE2781" s="3"/>
      <c r="AF2781" s="3"/>
      <c r="AG2781" s="3"/>
      <c r="AH2781" s="3"/>
      <c r="AI2781" s="3"/>
      <c r="AJ2781" s="3"/>
      <c r="AK2781" s="3"/>
      <c r="AL2781" s="3"/>
      <c r="AM2781" s="3"/>
      <c r="AN2781" s="3"/>
      <c r="AO2781" s="3"/>
      <c r="AP2781" s="3"/>
      <c r="AQ2781" s="3"/>
      <c r="AR2781" s="3"/>
      <c r="AS2781" s="3"/>
      <c r="AT2781" s="3"/>
      <c r="AU2781" s="3"/>
      <c r="AV2781" s="3"/>
      <c r="AW2781" s="3"/>
      <c r="AX2781" s="3"/>
      <c r="AY2781" s="3"/>
      <c r="AZ2781" s="3"/>
      <c r="BA2781" s="3"/>
      <c r="BB2781" s="3"/>
      <c r="BC2781" s="3"/>
      <c r="BD2781" s="3"/>
    </row>
    <row r="2782" spans="1:56" hidden="1">
      <c r="A2782" s="3"/>
      <c r="B2782" s="3"/>
      <c r="C2782" s="3"/>
      <c r="D2782" s="3"/>
      <c r="E2782" s="3"/>
      <c r="F2782" s="3"/>
      <c r="G2782" s="3"/>
      <c r="H2782" s="3"/>
      <c r="I2782" s="3"/>
      <c r="J2782" s="3"/>
      <c r="K2782" s="3"/>
      <c r="L2782" s="3"/>
      <c r="M2782" s="3"/>
      <c r="N2782" s="3"/>
      <c r="O2782" s="3"/>
      <c r="P2782" s="3"/>
      <c r="Q2782" s="3"/>
      <c r="R2782" s="3"/>
      <c r="S2782" s="3"/>
      <c r="T2782" s="3"/>
      <c r="U2782" s="3"/>
      <c r="V2782" s="3"/>
      <c r="W2782" s="3"/>
      <c r="X2782" s="3"/>
      <c r="Y2782" s="3"/>
      <c r="Z2782" s="3"/>
      <c r="AA2782" s="3"/>
      <c r="AB2782" s="3"/>
      <c r="AC2782" s="3"/>
      <c r="AD2782" s="3"/>
      <c r="AE2782" s="3"/>
      <c r="AF2782" s="3"/>
      <c r="AG2782" s="3"/>
      <c r="AH2782" s="3"/>
      <c r="AI2782" s="3"/>
      <c r="AJ2782" s="3"/>
      <c r="AK2782" s="3"/>
      <c r="AL2782" s="3"/>
      <c r="AM2782" s="3"/>
      <c r="AN2782" s="3"/>
      <c r="AO2782" s="3"/>
      <c r="AP2782" s="3"/>
      <c r="AQ2782" s="3"/>
      <c r="AR2782" s="3"/>
      <c r="AS2782" s="3"/>
      <c r="AT2782" s="3"/>
      <c r="AU2782" s="3"/>
      <c r="AV2782" s="3"/>
      <c r="AW2782" s="3"/>
      <c r="AX2782" s="3"/>
      <c r="AY2782" s="3"/>
      <c r="AZ2782" s="3"/>
      <c r="BA2782" s="3"/>
      <c r="BB2782" s="3"/>
      <c r="BC2782" s="3"/>
      <c r="BD2782" s="3"/>
    </row>
    <row r="2783" spans="1:56" hidden="1">
      <c r="A2783" s="3"/>
      <c r="B2783" s="3"/>
      <c r="C2783" s="3"/>
      <c r="D2783" s="3"/>
      <c r="E2783" s="3"/>
      <c r="F2783" s="3"/>
      <c r="G2783" s="3"/>
      <c r="H2783" s="3"/>
      <c r="I2783" s="3"/>
      <c r="J2783" s="3"/>
      <c r="K2783" s="3"/>
      <c r="L2783" s="3"/>
      <c r="M2783" s="3"/>
      <c r="N2783" s="3"/>
      <c r="O2783" s="3"/>
      <c r="P2783" s="3"/>
      <c r="Q2783" s="3"/>
      <c r="R2783" s="3"/>
      <c r="S2783" s="3"/>
      <c r="T2783" s="3"/>
      <c r="U2783" s="3"/>
      <c r="V2783" s="3"/>
      <c r="W2783" s="3"/>
      <c r="X2783" s="3"/>
      <c r="Y2783" s="3"/>
      <c r="Z2783" s="3"/>
      <c r="AA2783" s="3"/>
      <c r="AB2783" s="3"/>
      <c r="AC2783" s="3"/>
      <c r="AD2783" s="3"/>
      <c r="AE2783" s="3"/>
      <c r="AF2783" s="3"/>
      <c r="AG2783" s="3"/>
      <c r="AH2783" s="3"/>
      <c r="AI2783" s="3"/>
      <c r="AJ2783" s="3"/>
      <c r="AK2783" s="3"/>
      <c r="AL2783" s="3"/>
      <c r="AM2783" s="3"/>
      <c r="AN2783" s="3"/>
      <c r="AO2783" s="3"/>
      <c r="AP2783" s="3"/>
      <c r="AQ2783" s="3"/>
      <c r="AR2783" s="3"/>
      <c r="AS2783" s="3"/>
      <c r="AT2783" s="3"/>
      <c r="AU2783" s="3"/>
      <c r="AV2783" s="3"/>
      <c r="AW2783" s="3"/>
      <c r="AX2783" s="3"/>
      <c r="AY2783" s="3"/>
      <c r="AZ2783" s="3"/>
      <c r="BA2783" s="3"/>
      <c r="BB2783" s="3"/>
      <c r="BC2783" s="3"/>
      <c r="BD2783" s="3"/>
    </row>
    <row r="2784" spans="1:56" hidden="1">
      <c r="A2784" s="3"/>
      <c r="B2784" s="3"/>
      <c r="C2784" s="3"/>
      <c r="D2784" s="3"/>
      <c r="E2784" s="3"/>
      <c r="F2784" s="3"/>
      <c r="G2784" s="3"/>
      <c r="H2784" s="3"/>
      <c r="I2784" s="3"/>
      <c r="J2784" s="3"/>
      <c r="K2784" s="3"/>
      <c r="L2784" s="3"/>
      <c r="M2784" s="3"/>
      <c r="N2784" s="3"/>
      <c r="O2784" s="3"/>
      <c r="P2784" s="3"/>
      <c r="Q2784" s="3"/>
      <c r="R2784" s="3"/>
      <c r="S2784" s="3"/>
      <c r="T2784" s="3"/>
      <c r="U2784" s="3"/>
      <c r="V2784" s="3"/>
      <c r="W2784" s="3"/>
      <c r="X2784" s="3"/>
      <c r="Y2784" s="3"/>
      <c r="Z2784" s="3"/>
      <c r="AA2784" s="3"/>
      <c r="AB2784" s="3"/>
      <c r="AC2784" s="3"/>
      <c r="AD2784" s="3"/>
      <c r="AE2784" s="3"/>
      <c r="AF2784" s="3"/>
      <c r="AG2784" s="3"/>
      <c r="AH2784" s="3"/>
      <c r="AI2784" s="3"/>
      <c r="AJ2784" s="3"/>
      <c r="AK2784" s="3"/>
      <c r="AL2784" s="3"/>
      <c r="AM2784" s="3"/>
      <c r="AN2784" s="3"/>
      <c r="AO2784" s="3"/>
      <c r="AP2784" s="3"/>
      <c r="AQ2784" s="3"/>
      <c r="AR2784" s="3"/>
      <c r="AS2784" s="3"/>
      <c r="AT2784" s="3"/>
      <c r="AU2784" s="3"/>
      <c r="AV2784" s="3"/>
      <c r="AW2784" s="3"/>
      <c r="AX2784" s="3"/>
      <c r="AY2784" s="3"/>
      <c r="AZ2784" s="3"/>
      <c r="BA2784" s="3"/>
      <c r="BB2784" s="3"/>
      <c r="BC2784" s="3"/>
      <c r="BD2784" s="3"/>
    </row>
    <row r="2785" spans="1:56" hidden="1">
      <c r="A2785" s="3"/>
      <c r="B2785" s="3"/>
      <c r="C2785" s="3"/>
      <c r="D2785" s="3"/>
      <c r="E2785" s="3"/>
      <c r="F2785" s="3"/>
      <c r="G2785" s="3"/>
      <c r="H2785" s="3"/>
      <c r="I2785" s="3"/>
      <c r="J2785" s="3"/>
      <c r="K2785" s="3"/>
      <c r="L2785" s="3"/>
      <c r="M2785" s="3"/>
      <c r="N2785" s="3"/>
      <c r="O2785" s="3"/>
      <c r="P2785" s="3"/>
      <c r="Q2785" s="3"/>
      <c r="R2785" s="3"/>
      <c r="S2785" s="3"/>
      <c r="T2785" s="3"/>
      <c r="U2785" s="3"/>
      <c r="V2785" s="3"/>
      <c r="W2785" s="3"/>
      <c r="X2785" s="3"/>
      <c r="Y2785" s="3"/>
      <c r="Z2785" s="3"/>
      <c r="AA2785" s="3"/>
      <c r="AB2785" s="3"/>
      <c r="AC2785" s="3"/>
      <c r="AD2785" s="3"/>
      <c r="AE2785" s="3"/>
      <c r="AF2785" s="3"/>
      <c r="AG2785" s="3"/>
      <c r="AH2785" s="3"/>
      <c r="AI2785" s="3"/>
      <c r="AJ2785" s="3"/>
      <c r="AK2785" s="3"/>
      <c r="AL2785" s="3"/>
      <c r="AM2785" s="3"/>
      <c r="AN2785" s="3"/>
      <c r="AO2785" s="3"/>
      <c r="AP2785" s="3"/>
      <c r="AQ2785" s="3"/>
      <c r="AR2785" s="3"/>
      <c r="AS2785" s="3"/>
      <c r="AT2785" s="3"/>
      <c r="AU2785" s="3"/>
      <c r="AV2785" s="3"/>
      <c r="AW2785" s="3"/>
      <c r="AX2785" s="3"/>
      <c r="AY2785" s="3"/>
      <c r="AZ2785" s="3"/>
      <c r="BA2785" s="3"/>
      <c r="BB2785" s="3"/>
      <c r="BC2785" s="3"/>
      <c r="BD2785" s="3"/>
    </row>
    <row r="2786" spans="1:56" hidden="1">
      <c r="A2786" s="3"/>
      <c r="B2786" s="3"/>
      <c r="C2786" s="3"/>
      <c r="D2786" s="3"/>
      <c r="E2786" s="3"/>
      <c r="F2786" s="3"/>
      <c r="G2786" s="3"/>
      <c r="H2786" s="3"/>
      <c r="I2786" s="3"/>
      <c r="J2786" s="3"/>
      <c r="K2786" s="3"/>
      <c r="L2786" s="3"/>
      <c r="M2786" s="3"/>
      <c r="N2786" s="3"/>
      <c r="O2786" s="3"/>
      <c r="P2786" s="3"/>
      <c r="Q2786" s="3"/>
      <c r="R2786" s="3"/>
      <c r="S2786" s="3"/>
      <c r="T2786" s="3"/>
      <c r="U2786" s="3"/>
      <c r="V2786" s="3"/>
      <c r="W2786" s="3"/>
      <c r="X2786" s="3"/>
      <c r="Y2786" s="3"/>
      <c r="Z2786" s="3"/>
      <c r="AA2786" s="3"/>
      <c r="AB2786" s="3"/>
      <c r="AC2786" s="3"/>
      <c r="AD2786" s="3"/>
      <c r="AE2786" s="3"/>
      <c r="AF2786" s="3"/>
      <c r="AG2786" s="3"/>
      <c r="AH2786" s="3"/>
      <c r="AI2786" s="3"/>
      <c r="AJ2786" s="3"/>
      <c r="AK2786" s="3"/>
      <c r="AL2786" s="3"/>
      <c r="AM2786" s="3"/>
      <c r="AN2786" s="3"/>
      <c r="AO2786" s="3"/>
      <c r="AP2786" s="3"/>
      <c r="AQ2786" s="3"/>
      <c r="AR2786" s="3"/>
      <c r="AS2786" s="3"/>
      <c r="AT2786" s="3"/>
      <c r="AU2786" s="3"/>
      <c r="AV2786" s="3"/>
      <c r="AW2786" s="3"/>
      <c r="AX2786" s="3"/>
      <c r="AY2786" s="3"/>
      <c r="AZ2786" s="3"/>
      <c r="BA2786" s="3"/>
      <c r="BB2786" s="3"/>
      <c r="BC2786" s="3"/>
      <c r="BD2786" s="3"/>
    </row>
    <row r="2787" spans="1:56" hidden="1">
      <c r="A2787" s="3"/>
      <c r="B2787" s="3"/>
      <c r="C2787" s="3"/>
      <c r="D2787" s="3"/>
      <c r="E2787" s="3"/>
      <c r="F2787" s="3"/>
      <c r="G2787" s="3"/>
      <c r="H2787" s="3"/>
      <c r="I2787" s="3"/>
      <c r="J2787" s="3"/>
      <c r="K2787" s="3"/>
      <c r="L2787" s="3"/>
      <c r="M2787" s="3"/>
      <c r="N2787" s="3"/>
      <c r="O2787" s="3"/>
      <c r="P2787" s="3"/>
      <c r="Q2787" s="3"/>
      <c r="R2787" s="3"/>
      <c r="S2787" s="3"/>
      <c r="T2787" s="3"/>
      <c r="U2787" s="3"/>
      <c r="V2787" s="3"/>
      <c r="W2787" s="3"/>
      <c r="X2787" s="3"/>
      <c r="Y2787" s="3"/>
      <c r="Z2787" s="3"/>
      <c r="AA2787" s="3"/>
      <c r="AB2787" s="3"/>
      <c r="AC2787" s="3"/>
      <c r="AD2787" s="3"/>
      <c r="AE2787" s="3"/>
      <c r="AF2787" s="3"/>
      <c r="AG2787" s="3"/>
      <c r="AH2787" s="3"/>
      <c r="AI2787" s="3"/>
      <c r="AJ2787" s="3"/>
      <c r="AK2787" s="3"/>
      <c r="AL2787" s="3"/>
      <c r="AM2787" s="3"/>
      <c r="AN2787" s="3"/>
      <c r="AO2787" s="3"/>
      <c r="AP2787" s="3"/>
      <c r="AQ2787" s="3"/>
      <c r="AR2787" s="3"/>
      <c r="AS2787" s="3"/>
      <c r="AT2787" s="3"/>
      <c r="AU2787" s="3"/>
      <c r="AV2787" s="3"/>
      <c r="AW2787" s="3"/>
      <c r="AX2787" s="3"/>
      <c r="AY2787" s="3"/>
      <c r="AZ2787" s="3"/>
      <c r="BA2787" s="3"/>
      <c r="BB2787" s="3"/>
      <c r="BC2787" s="3"/>
      <c r="BD2787" s="3"/>
    </row>
    <row r="2788" spans="1:56" hidden="1">
      <c r="A2788" s="3"/>
      <c r="B2788" s="3"/>
      <c r="C2788" s="3"/>
      <c r="D2788" s="3"/>
      <c r="E2788" s="3"/>
      <c r="F2788" s="3"/>
      <c r="G2788" s="3"/>
      <c r="H2788" s="3"/>
      <c r="I2788" s="3"/>
      <c r="J2788" s="3"/>
      <c r="K2788" s="3"/>
      <c r="L2788" s="3"/>
      <c r="M2788" s="3"/>
      <c r="N2788" s="3"/>
      <c r="O2788" s="3"/>
      <c r="P2788" s="3"/>
      <c r="Q2788" s="3"/>
      <c r="R2788" s="3"/>
      <c r="S2788" s="3"/>
      <c r="T2788" s="3"/>
      <c r="U2788" s="3"/>
      <c r="V2788" s="3"/>
      <c r="W2788" s="3"/>
      <c r="X2788" s="3"/>
      <c r="Y2788" s="3"/>
      <c r="Z2788" s="3"/>
      <c r="AA2788" s="3"/>
      <c r="AB2788" s="3"/>
      <c r="AC2788" s="3"/>
      <c r="AD2788" s="3"/>
      <c r="AE2788" s="3"/>
      <c r="AF2788" s="3"/>
      <c r="AG2788" s="3"/>
      <c r="AH2788" s="3"/>
      <c r="AI2788" s="3"/>
      <c r="AJ2788" s="3"/>
      <c r="AK2788" s="3"/>
      <c r="AL2788" s="3"/>
      <c r="AM2788" s="3"/>
      <c r="AN2788" s="3"/>
      <c r="AO2788" s="3"/>
      <c r="AP2788" s="3"/>
      <c r="AQ2788" s="3"/>
      <c r="AR2788" s="3"/>
      <c r="AS2788" s="3"/>
      <c r="AT2788" s="3"/>
      <c r="AU2788" s="3"/>
      <c r="AV2788" s="3"/>
      <c r="AW2788" s="3"/>
      <c r="AX2788" s="3"/>
      <c r="AY2788" s="3"/>
      <c r="AZ2788" s="3"/>
      <c r="BA2788" s="3"/>
      <c r="BB2788" s="3"/>
      <c r="BC2788" s="3"/>
      <c r="BD2788" s="3"/>
    </row>
    <row r="2789" spans="1:56" hidden="1">
      <c r="A2789" s="3"/>
      <c r="B2789" s="3"/>
      <c r="C2789" s="3"/>
      <c r="D2789" s="3"/>
      <c r="E2789" s="3"/>
      <c r="F2789" s="3"/>
      <c r="G2789" s="3"/>
      <c r="H2789" s="3"/>
      <c r="I2789" s="3"/>
      <c r="J2789" s="3"/>
      <c r="K2789" s="3"/>
      <c r="L2789" s="3"/>
      <c r="M2789" s="3"/>
      <c r="N2789" s="3"/>
      <c r="O2789" s="3"/>
      <c r="P2789" s="3"/>
      <c r="Q2789" s="3"/>
      <c r="R2789" s="3"/>
      <c r="S2789" s="3"/>
      <c r="T2789" s="3"/>
      <c r="U2789" s="3"/>
      <c r="V2789" s="3"/>
      <c r="W2789" s="3"/>
      <c r="X2789" s="3"/>
      <c r="Y2789" s="3"/>
      <c r="Z2789" s="3"/>
      <c r="AA2789" s="3"/>
      <c r="AB2789" s="3"/>
      <c r="AC2789" s="3"/>
      <c r="AD2789" s="3"/>
      <c r="AE2789" s="3"/>
      <c r="AF2789" s="3"/>
      <c r="AG2789" s="3"/>
      <c r="AH2789" s="3"/>
      <c r="AI2789" s="3"/>
      <c r="AJ2789" s="3"/>
      <c r="AK2789" s="3"/>
      <c r="AL2789" s="3"/>
      <c r="AM2789" s="3"/>
      <c r="AN2789" s="3"/>
      <c r="AO2789" s="3"/>
      <c r="AP2789" s="3"/>
      <c r="AQ2789" s="3"/>
      <c r="AR2789" s="3"/>
      <c r="AS2789" s="3"/>
      <c r="AT2789" s="3"/>
      <c r="AU2789" s="3"/>
      <c r="AV2789" s="3"/>
      <c r="AW2789" s="3"/>
      <c r="AX2789" s="3"/>
      <c r="AY2789" s="3"/>
      <c r="AZ2789" s="3"/>
      <c r="BA2789" s="3"/>
      <c r="BB2789" s="3"/>
      <c r="BC2789" s="3"/>
      <c r="BD2789" s="3"/>
    </row>
    <row r="2790" spans="1:56" hidden="1">
      <c r="A2790" s="3"/>
      <c r="B2790" s="3"/>
      <c r="C2790" s="3"/>
      <c r="D2790" s="3"/>
      <c r="E2790" s="3"/>
      <c r="F2790" s="3"/>
      <c r="G2790" s="3"/>
      <c r="H2790" s="3"/>
      <c r="I2790" s="3"/>
      <c r="J2790" s="3"/>
      <c r="K2790" s="3"/>
      <c r="L2790" s="3"/>
      <c r="M2790" s="3"/>
      <c r="N2790" s="3"/>
      <c r="O2790" s="3"/>
      <c r="P2790" s="3"/>
      <c r="Q2790" s="3"/>
      <c r="R2790" s="3"/>
      <c r="S2790" s="3"/>
      <c r="T2790" s="3"/>
      <c r="U2790" s="3"/>
      <c r="V2790" s="3"/>
      <c r="W2790" s="3"/>
      <c r="X2790" s="3"/>
      <c r="Y2790" s="3"/>
      <c r="Z2790" s="3"/>
      <c r="AA2790" s="3"/>
      <c r="AB2790" s="3"/>
      <c r="AC2790" s="3"/>
      <c r="AD2790" s="3"/>
      <c r="AE2790" s="3"/>
      <c r="AF2790" s="3"/>
      <c r="AG2790" s="3"/>
      <c r="AH2790" s="3"/>
      <c r="AI2790" s="3"/>
      <c r="AJ2790" s="3"/>
      <c r="AK2790" s="3"/>
      <c r="AL2790" s="3"/>
      <c r="AM2790" s="3"/>
      <c r="AN2790" s="3"/>
      <c r="AO2790" s="3"/>
      <c r="AP2790" s="3"/>
      <c r="AQ2790" s="3"/>
      <c r="AR2790" s="3"/>
      <c r="AS2790" s="3"/>
      <c r="AT2790" s="3"/>
      <c r="AU2790" s="3"/>
      <c r="AV2790" s="3"/>
      <c r="AW2790" s="3"/>
      <c r="AX2790" s="3"/>
      <c r="AY2790" s="3"/>
      <c r="AZ2790" s="3"/>
      <c r="BA2790" s="3"/>
      <c r="BB2790" s="3"/>
      <c r="BC2790" s="3"/>
      <c r="BD2790" s="3"/>
    </row>
    <row r="2791" spans="1:56" hidden="1">
      <c r="A2791" s="3"/>
      <c r="B2791" s="3"/>
      <c r="C2791" s="3"/>
      <c r="D2791" s="3"/>
      <c r="E2791" s="3"/>
      <c r="F2791" s="3"/>
      <c r="G2791" s="3"/>
      <c r="H2791" s="3"/>
      <c r="I2791" s="3"/>
      <c r="J2791" s="3"/>
      <c r="K2791" s="3"/>
      <c r="L2791" s="3"/>
      <c r="M2791" s="3"/>
      <c r="N2791" s="3"/>
      <c r="O2791" s="3"/>
      <c r="P2791" s="3"/>
      <c r="Q2791" s="3"/>
      <c r="R2791" s="3"/>
      <c r="S2791" s="3"/>
      <c r="T2791" s="3"/>
      <c r="U2791" s="3"/>
      <c r="V2791" s="3"/>
      <c r="W2791" s="3"/>
      <c r="X2791" s="3"/>
      <c r="Y2791" s="3"/>
      <c r="Z2791" s="3"/>
      <c r="AA2791" s="3"/>
      <c r="AB2791" s="3"/>
      <c r="AC2791" s="3"/>
      <c r="AD2791" s="3"/>
      <c r="AE2791" s="3"/>
      <c r="AF2791" s="3"/>
      <c r="AG2791" s="3"/>
      <c r="AH2791" s="3"/>
      <c r="AI2791" s="3"/>
      <c r="AJ2791" s="3"/>
      <c r="AK2791" s="3"/>
      <c r="AL2791" s="3"/>
      <c r="AM2791" s="3"/>
      <c r="AN2791" s="3"/>
      <c r="AO2791" s="3"/>
      <c r="AP2791" s="3"/>
      <c r="AQ2791" s="3"/>
      <c r="AR2791" s="3"/>
      <c r="AS2791" s="3"/>
      <c r="AT2791" s="3"/>
      <c r="AU2791" s="3"/>
      <c r="AV2791" s="3"/>
      <c r="AW2791" s="3"/>
      <c r="AX2791" s="3"/>
      <c r="AY2791" s="3"/>
      <c r="AZ2791" s="3"/>
      <c r="BA2791" s="3"/>
      <c r="BB2791" s="3"/>
      <c r="BC2791" s="3"/>
      <c r="BD2791" s="3"/>
    </row>
    <row r="2792" spans="1:56" hidden="1">
      <c r="A2792" s="3"/>
      <c r="B2792" s="3"/>
      <c r="C2792" s="3"/>
      <c r="D2792" s="3"/>
      <c r="E2792" s="3"/>
      <c r="F2792" s="3"/>
      <c r="G2792" s="3"/>
      <c r="H2792" s="3"/>
      <c r="I2792" s="3"/>
      <c r="J2792" s="3"/>
      <c r="K2792" s="3"/>
      <c r="L2792" s="3"/>
      <c r="M2792" s="3"/>
      <c r="N2792" s="3"/>
      <c r="O2792" s="3"/>
      <c r="P2792" s="3"/>
      <c r="Q2792" s="3"/>
      <c r="R2792" s="3"/>
      <c r="S2792" s="3"/>
      <c r="T2792" s="3"/>
      <c r="U2792" s="3"/>
      <c r="V2792" s="3"/>
      <c r="W2792" s="3"/>
      <c r="X2792" s="3"/>
      <c r="Y2792" s="3"/>
      <c r="Z2792" s="3"/>
      <c r="AA2792" s="3"/>
      <c r="AB2792" s="3"/>
      <c r="AC2792" s="3"/>
      <c r="AD2792" s="3"/>
      <c r="AE2792" s="3"/>
      <c r="AF2792" s="3"/>
      <c r="AG2792" s="3"/>
      <c r="AH2792" s="3"/>
      <c r="AI2792" s="3"/>
      <c r="AJ2792" s="3"/>
      <c r="AK2792" s="3"/>
      <c r="AL2792" s="3"/>
      <c r="AM2792" s="3"/>
      <c r="AN2792" s="3"/>
      <c r="AO2792" s="3"/>
      <c r="AP2792" s="3"/>
      <c r="AQ2792" s="3"/>
      <c r="AR2792" s="3"/>
      <c r="AS2792" s="3"/>
      <c r="AT2792" s="3"/>
      <c r="AU2792" s="3"/>
      <c r="AV2792" s="3"/>
      <c r="AW2792" s="3"/>
      <c r="AX2792" s="3"/>
      <c r="AY2792" s="3"/>
      <c r="AZ2792" s="3"/>
      <c r="BA2792" s="3"/>
      <c r="BB2792" s="3"/>
      <c r="BC2792" s="3"/>
      <c r="BD2792" s="3"/>
    </row>
    <row r="2793" spans="1:56" hidden="1">
      <c r="A2793" s="3"/>
      <c r="B2793" s="3"/>
      <c r="C2793" s="3"/>
      <c r="D2793" s="3"/>
      <c r="E2793" s="3"/>
      <c r="F2793" s="3"/>
      <c r="G2793" s="3"/>
      <c r="H2793" s="3"/>
      <c r="I2793" s="3"/>
      <c r="J2793" s="3"/>
      <c r="K2793" s="3"/>
      <c r="L2793" s="3"/>
      <c r="M2793" s="3"/>
      <c r="N2793" s="3"/>
      <c r="O2793" s="3"/>
      <c r="P2793" s="3"/>
      <c r="Q2793" s="3"/>
      <c r="R2793" s="3"/>
      <c r="S2793" s="3"/>
      <c r="T2793" s="3"/>
      <c r="U2793" s="3"/>
      <c r="V2793" s="3"/>
      <c r="W2793" s="3"/>
      <c r="X2793" s="3"/>
      <c r="Y2793" s="3"/>
      <c r="Z2793" s="3"/>
      <c r="AA2793" s="3"/>
      <c r="AB2793" s="3"/>
      <c r="AC2793" s="3"/>
      <c r="AD2793" s="3"/>
      <c r="AE2793" s="3"/>
      <c r="AF2793" s="3"/>
      <c r="AG2793" s="3"/>
      <c r="AH2793" s="3"/>
      <c r="AI2793" s="3"/>
      <c r="AJ2793" s="3"/>
      <c r="AK2793" s="3"/>
      <c r="AL2793" s="3"/>
      <c r="AM2793" s="3"/>
      <c r="AN2793" s="3"/>
      <c r="AO2793" s="3"/>
      <c r="AP2793" s="3"/>
      <c r="AQ2793" s="3"/>
      <c r="AR2793" s="3"/>
      <c r="AS2793" s="3"/>
      <c r="AT2793" s="3"/>
      <c r="AU2793" s="3"/>
      <c r="AV2793" s="3"/>
      <c r="AW2793" s="3"/>
      <c r="AX2793" s="3"/>
      <c r="AY2793" s="3"/>
      <c r="AZ2793" s="3"/>
      <c r="BA2793" s="3"/>
      <c r="BB2793" s="3"/>
      <c r="BC2793" s="3"/>
      <c r="BD2793" s="3"/>
    </row>
    <row r="2794" spans="1:56" hidden="1">
      <c r="A2794" s="3"/>
      <c r="B2794" s="3"/>
      <c r="C2794" s="3"/>
      <c r="D2794" s="3"/>
      <c r="E2794" s="3"/>
      <c r="F2794" s="3"/>
      <c r="G2794" s="3"/>
      <c r="H2794" s="3"/>
      <c r="I2794" s="3"/>
      <c r="J2794" s="3"/>
      <c r="K2794" s="3"/>
      <c r="L2794" s="3"/>
      <c r="M2794" s="3"/>
      <c r="N2794" s="3"/>
      <c r="O2794" s="3"/>
      <c r="P2794" s="3"/>
      <c r="Q2794" s="3"/>
      <c r="R2794" s="3"/>
      <c r="S2794" s="3"/>
      <c r="T2794" s="3"/>
      <c r="U2794" s="3"/>
      <c r="V2794" s="3"/>
      <c r="W2794" s="3"/>
      <c r="X2794" s="3"/>
      <c r="Y2794" s="3"/>
      <c r="Z2794" s="3"/>
      <c r="AA2794" s="3"/>
      <c r="AB2794" s="3"/>
      <c r="AC2794" s="3"/>
      <c r="AD2794" s="3"/>
      <c r="AE2794" s="3"/>
      <c r="AF2794" s="3"/>
      <c r="AG2794" s="3"/>
      <c r="AH2794" s="3"/>
      <c r="AI2794" s="3"/>
      <c r="AJ2794" s="3"/>
      <c r="AK2794" s="3"/>
      <c r="AL2794" s="3"/>
      <c r="AM2794" s="3"/>
      <c r="AN2794" s="3"/>
      <c r="AO2794" s="3"/>
      <c r="AP2794" s="3"/>
      <c r="AQ2794" s="3"/>
      <c r="AR2794" s="3"/>
      <c r="AS2794" s="3"/>
      <c r="AT2794" s="3"/>
      <c r="AU2794" s="3"/>
      <c r="AV2794" s="3"/>
      <c r="AW2794" s="3"/>
      <c r="AX2794" s="3"/>
      <c r="AY2794" s="3"/>
      <c r="AZ2794" s="3"/>
      <c r="BA2794" s="3"/>
      <c r="BB2794" s="3"/>
      <c r="BC2794" s="3"/>
      <c r="BD2794" s="3"/>
    </row>
    <row r="2795" spans="1:56" hidden="1">
      <c r="A2795" s="3"/>
      <c r="B2795" s="3"/>
      <c r="C2795" s="3"/>
      <c r="D2795" s="3"/>
      <c r="E2795" s="3"/>
      <c r="F2795" s="3"/>
      <c r="G2795" s="3"/>
      <c r="H2795" s="3"/>
      <c r="I2795" s="3"/>
      <c r="J2795" s="3"/>
      <c r="K2795" s="3"/>
      <c r="L2795" s="3"/>
      <c r="M2795" s="3"/>
      <c r="N2795" s="3"/>
      <c r="O2795" s="3"/>
      <c r="P2795" s="3"/>
      <c r="Q2795" s="3"/>
      <c r="R2795" s="3"/>
      <c r="S2795" s="3"/>
      <c r="T2795" s="3"/>
      <c r="U2795" s="3"/>
      <c r="V2795" s="3"/>
      <c r="W2795" s="3"/>
      <c r="X2795" s="3"/>
      <c r="Y2795" s="3"/>
      <c r="Z2795" s="3"/>
      <c r="AA2795" s="3"/>
      <c r="AB2795" s="3"/>
      <c r="AC2795" s="3"/>
      <c r="AD2795" s="3"/>
      <c r="AE2795" s="3"/>
      <c r="AF2795" s="3"/>
      <c r="AG2795" s="3"/>
      <c r="AH2795" s="3"/>
      <c r="AI2795" s="3"/>
      <c r="AJ2795" s="3"/>
      <c r="AK2795" s="3"/>
      <c r="AL2795" s="3"/>
      <c r="AM2795" s="3"/>
      <c r="AN2795" s="3"/>
      <c r="AO2795" s="3"/>
      <c r="AP2795" s="3"/>
      <c r="AQ2795" s="3"/>
      <c r="AR2795" s="3"/>
      <c r="AS2795" s="3"/>
      <c r="AT2795" s="3"/>
      <c r="AU2795" s="3"/>
      <c r="AV2795" s="3"/>
      <c r="AW2795" s="3"/>
      <c r="AX2795" s="3"/>
      <c r="AY2795" s="3"/>
      <c r="AZ2795" s="3"/>
      <c r="BA2795" s="3"/>
      <c r="BB2795" s="3"/>
      <c r="BC2795" s="3"/>
      <c r="BD2795" s="3"/>
    </row>
    <row r="2796" spans="1:56" hidden="1">
      <c r="A2796" s="3"/>
      <c r="B2796" s="3"/>
      <c r="C2796" s="3"/>
      <c r="D2796" s="3"/>
      <c r="E2796" s="3"/>
      <c r="F2796" s="3"/>
      <c r="G2796" s="3"/>
      <c r="H2796" s="3"/>
      <c r="I2796" s="3"/>
      <c r="J2796" s="3"/>
      <c r="K2796" s="3"/>
      <c r="L2796" s="3"/>
      <c r="M2796" s="3"/>
      <c r="N2796" s="3"/>
      <c r="O2796" s="3"/>
      <c r="P2796" s="3"/>
      <c r="Q2796" s="3"/>
      <c r="R2796" s="3"/>
      <c r="S2796" s="3"/>
      <c r="T2796" s="3"/>
      <c r="U2796" s="3"/>
      <c r="V2796" s="3"/>
      <c r="W2796" s="3"/>
      <c r="X2796" s="3"/>
      <c r="Y2796" s="3"/>
      <c r="Z2796" s="3"/>
      <c r="AA2796" s="3"/>
      <c r="AB2796" s="3"/>
      <c r="AC2796" s="3"/>
      <c r="AD2796" s="3"/>
      <c r="AE2796" s="3"/>
      <c r="AF2796" s="3"/>
      <c r="AG2796" s="3"/>
      <c r="AH2796" s="3"/>
      <c r="AI2796" s="3"/>
      <c r="AJ2796" s="3"/>
      <c r="AK2796" s="3"/>
      <c r="AL2796" s="3"/>
      <c r="AM2796" s="3"/>
      <c r="AN2796" s="3"/>
      <c r="AO2796" s="3"/>
      <c r="AP2796" s="3"/>
      <c r="AQ2796" s="3"/>
      <c r="AR2796" s="3"/>
      <c r="AS2796" s="3"/>
      <c r="AT2796" s="3"/>
      <c r="AU2796" s="3"/>
      <c r="AV2796" s="3"/>
      <c r="AW2796" s="3"/>
      <c r="AX2796" s="3"/>
      <c r="AY2796" s="3"/>
      <c r="AZ2796" s="3"/>
      <c r="BA2796" s="3"/>
      <c r="BB2796" s="3"/>
      <c r="BC2796" s="3"/>
      <c r="BD2796" s="3"/>
    </row>
    <row r="2797" spans="1:56" hidden="1">
      <c r="A2797" s="3"/>
      <c r="B2797" s="3"/>
      <c r="C2797" s="3"/>
      <c r="D2797" s="3"/>
      <c r="E2797" s="3"/>
      <c r="F2797" s="3"/>
      <c r="G2797" s="3"/>
      <c r="H2797" s="3"/>
      <c r="I2797" s="3"/>
      <c r="J2797" s="3"/>
      <c r="K2797" s="3"/>
      <c r="L2797" s="3"/>
      <c r="M2797" s="3"/>
      <c r="N2797" s="3"/>
      <c r="O2797" s="3"/>
      <c r="P2797" s="3"/>
      <c r="Q2797" s="3"/>
      <c r="R2797" s="3"/>
      <c r="S2797" s="3"/>
      <c r="T2797" s="3"/>
      <c r="U2797" s="3"/>
      <c r="V2797" s="3"/>
      <c r="W2797" s="3"/>
      <c r="X2797" s="3"/>
      <c r="Y2797" s="3"/>
      <c r="Z2797" s="3"/>
      <c r="AA2797" s="3"/>
      <c r="AB2797" s="3"/>
      <c r="AC2797" s="3"/>
      <c r="AD2797" s="3"/>
      <c r="AE2797" s="3"/>
      <c r="AF2797" s="3"/>
      <c r="AG2797" s="3"/>
      <c r="AH2797" s="3"/>
      <c r="AI2797" s="3"/>
      <c r="AJ2797" s="3"/>
      <c r="AK2797" s="3"/>
      <c r="AL2797" s="3"/>
      <c r="AM2797" s="3"/>
      <c r="AN2797" s="3"/>
      <c r="AO2797" s="3"/>
      <c r="AP2797" s="3"/>
      <c r="AQ2797" s="3"/>
      <c r="AR2797" s="3"/>
      <c r="AS2797" s="3"/>
      <c r="AT2797" s="3"/>
      <c r="AU2797" s="3"/>
      <c r="AV2797" s="3"/>
      <c r="AW2797" s="3"/>
      <c r="AX2797" s="3"/>
      <c r="AY2797" s="3"/>
      <c r="AZ2797" s="3"/>
      <c r="BA2797" s="3"/>
      <c r="BB2797" s="3"/>
      <c r="BC2797" s="3"/>
      <c r="BD2797" s="3"/>
    </row>
    <row r="2798" spans="1:56" hidden="1">
      <c r="A2798" s="3"/>
      <c r="B2798" s="3"/>
      <c r="C2798" s="3"/>
      <c r="D2798" s="3"/>
      <c r="E2798" s="3"/>
      <c r="F2798" s="3"/>
      <c r="G2798" s="3"/>
      <c r="H2798" s="3"/>
      <c r="I2798" s="3"/>
      <c r="J2798" s="3"/>
      <c r="K2798" s="3"/>
      <c r="L2798" s="3"/>
      <c r="M2798" s="3"/>
      <c r="N2798" s="3"/>
      <c r="O2798" s="3"/>
      <c r="P2798" s="3"/>
      <c r="Q2798" s="3"/>
      <c r="R2798" s="3"/>
      <c r="S2798" s="3"/>
      <c r="T2798" s="3"/>
      <c r="U2798" s="3"/>
      <c r="V2798" s="3"/>
      <c r="W2798" s="3"/>
      <c r="X2798" s="3"/>
      <c r="Y2798" s="3"/>
      <c r="Z2798" s="3"/>
      <c r="AA2798" s="3"/>
      <c r="AB2798" s="3"/>
      <c r="AC2798" s="3"/>
      <c r="AD2798" s="3"/>
      <c r="AE2798" s="3"/>
      <c r="AF2798" s="3"/>
      <c r="AG2798" s="3"/>
      <c r="AH2798" s="3"/>
      <c r="AI2798" s="3"/>
      <c r="AJ2798" s="3"/>
      <c r="AK2798" s="3"/>
      <c r="AL2798" s="3"/>
      <c r="AM2798" s="3"/>
      <c r="AN2798" s="3"/>
      <c r="AO2798" s="3"/>
      <c r="AP2798" s="3"/>
      <c r="AQ2798" s="3"/>
      <c r="AR2798" s="3"/>
      <c r="AS2798" s="3"/>
      <c r="AT2798" s="3"/>
      <c r="AU2798" s="3"/>
      <c r="AV2798" s="3"/>
      <c r="AW2798" s="3"/>
      <c r="AX2798" s="3"/>
      <c r="AY2798" s="3"/>
      <c r="AZ2798" s="3"/>
      <c r="BA2798" s="3"/>
      <c r="BB2798" s="3"/>
      <c r="BC2798" s="3"/>
      <c r="BD2798" s="3"/>
    </row>
    <row r="2799" spans="1:56" hidden="1">
      <c r="A2799" s="3"/>
      <c r="B2799" s="3"/>
      <c r="C2799" s="3"/>
      <c r="D2799" s="3"/>
      <c r="E2799" s="3"/>
      <c r="F2799" s="3"/>
      <c r="G2799" s="3"/>
      <c r="H2799" s="3"/>
      <c r="I2799" s="3"/>
      <c r="J2799" s="3"/>
      <c r="K2799" s="3"/>
      <c r="L2799" s="3"/>
      <c r="M2799" s="3"/>
      <c r="N2799" s="3"/>
      <c r="O2799" s="3"/>
      <c r="P2799" s="3"/>
      <c r="Q2799" s="3"/>
      <c r="R2799" s="3"/>
      <c r="S2799" s="3"/>
      <c r="T2799" s="3"/>
      <c r="U2799" s="3"/>
      <c r="V2799" s="3"/>
      <c r="W2799" s="3"/>
      <c r="X2799" s="3"/>
      <c r="Y2799" s="3"/>
      <c r="Z2799" s="3"/>
      <c r="AA2799" s="3"/>
      <c r="AB2799" s="3"/>
      <c r="AC2799" s="3"/>
      <c r="AD2799" s="3"/>
      <c r="AE2799" s="3"/>
      <c r="AF2799" s="3"/>
      <c r="AG2799" s="3"/>
      <c r="AH2799" s="3"/>
      <c r="AI2799" s="3"/>
      <c r="AJ2799" s="3"/>
      <c r="AK2799" s="3"/>
      <c r="AL2799" s="3"/>
      <c r="AM2799" s="3"/>
      <c r="AN2799" s="3"/>
      <c r="AO2799" s="3"/>
      <c r="AP2799" s="3"/>
      <c r="AQ2799" s="3"/>
      <c r="AR2799" s="3"/>
      <c r="AS2799" s="3"/>
      <c r="AT2799" s="3"/>
      <c r="AU2799" s="3"/>
      <c r="AV2799" s="3"/>
      <c r="AW2799" s="3"/>
      <c r="AX2799" s="3"/>
      <c r="AY2799" s="3"/>
      <c r="AZ2799" s="3"/>
      <c r="BA2799" s="3"/>
      <c r="BB2799" s="3"/>
      <c r="BC2799" s="3"/>
      <c r="BD2799" s="3"/>
    </row>
    <row r="2800" spans="1:56" hidden="1">
      <c r="A2800" s="3"/>
      <c r="B2800" s="3"/>
      <c r="C2800" s="3"/>
      <c r="D2800" s="3"/>
      <c r="E2800" s="3"/>
      <c r="F2800" s="3"/>
      <c r="G2800" s="3"/>
      <c r="H2800" s="3"/>
      <c r="I2800" s="3"/>
      <c r="J2800" s="3"/>
      <c r="K2800" s="3"/>
      <c r="L2800" s="3"/>
      <c r="M2800" s="3"/>
      <c r="N2800" s="3"/>
      <c r="O2800" s="3"/>
      <c r="P2800" s="3"/>
      <c r="Q2800" s="3"/>
      <c r="R2800" s="3"/>
      <c r="S2800" s="3"/>
      <c r="T2800" s="3"/>
      <c r="U2800" s="3"/>
      <c r="V2800" s="3"/>
      <c r="W2800" s="3"/>
      <c r="X2800" s="3"/>
      <c r="Y2800" s="3"/>
      <c r="Z2800" s="3"/>
      <c r="AA2800" s="3"/>
      <c r="AB2800" s="3"/>
      <c r="AC2800" s="3"/>
      <c r="AD2800" s="3"/>
      <c r="AE2800" s="3"/>
      <c r="AF2800" s="3"/>
      <c r="AG2800" s="3"/>
      <c r="AH2800" s="3"/>
      <c r="AI2800" s="3"/>
      <c r="AJ2800" s="3"/>
      <c r="AK2800" s="3"/>
      <c r="AL2800" s="3"/>
      <c r="AM2800" s="3"/>
      <c r="AN2800" s="3"/>
      <c r="AO2800" s="3"/>
      <c r="AP2800" s="3"/>
      <c r="AQ2800" s="3"/>
      <c r="AR2800" s="3"/>
      <c r="AS2800" s="3"/>
      <c r="AT2800" s="3"/>
      <c r="AU2800" s="3"/>
      <c r="AV2800" s="3"/>
      <c r="AW2800" s="3"/>
      <c r="AX2800" s="3"/>
      <c r="AY2800" s="3"/>
      <c r="AZ2800" s="3"/>
      <c r="BA2800" s="3"/>
      <c r="BB2800" s="3"/>
      <c r="BC2800" s="3"/>
      <c r="BD2800" s="3"/>
    </row>
    <row r="2801" spans="1:56" hidden="1">
      <c r="A2801" s="3"/>
      <c r="B2801" s="3"/>
      <c r="C2801" s="3"/>
      <c r="D2801" s="3"/>
      <c r="E2801" s="3"/>
      <c r="F2801" s="3"/>
      <c r="G2801" s="3"/>
      <c r="H2801" s="3"/>
      <c r="I2801" s="3"/>
      <c r="J2801" s="3"/>
      <c r="K2801" s="3"/>
      <c r="L2801" s="3"/>
      <c r="M2801" s="3"/>
      <c r="N2801" s="3"/>
      <c r="O2801" s="3"/>
      <c r="P2801" s="3"/>
      <c r="Q2801" s="3"/>
      <c r="R2801" s="3"/>
      <c r="S2801" s="3"/>
      <c r="T2801" s="3"/>
      <c r="U2801" s="3"/>
      <c r="V2801" s="3"/>
      <c r="W2801" s="3"/>
      <c r="X2801" s="3"/>
      <c r="Y2801" s="3"/>
      <c r="Z2801" s="3"/>
      <c r="AA2801" s="3"/>
      <c r="AB2801" s="3"/>
      <c r="AC2801" s="3"/>
      <c r="AD2801" s="3"/>
      <c r="AE2801" s="3"/>
      <c r="AF2801" s="3"/>
      <c r="AG2801" s="3"/>
      <c r="AH2801" s="3"/>
      <c r="AI2801" s="3"/>
      <c r="AJ2801" s="3"/>
      <c r="AK2801" s="3"/>
      <c r="AL2801" s="3"/>
      <c r="AM2801" s="3"/>
      <c r="AN2801" s="3"/>
      <c r="AO2801" s="3"/>
      <c r="AP2801" s="3"/>
      <c r="AQ2801" s="3"/>
      <c r="AR2801" s="3"/>
      <c r="AS2801" s="3"/>
      <c r="AT2801" s="3"/>
      <c r="AU2801" s="3"/>
      <c r="AV2801" s="3"/>
      <c r="AW2801" s="3"/>
      <c r="AX2801" s="3"/>
      <c r="AY2801" s="3"/>
      <c r="AZ2801" s="3"/>
      <c r="BA2801" s="3"/>
      <c r="BB2801" s="3"/>
      <c r="BC2801" s="3"/>
      <c r="BD2801" s="3"/>
    </row>
  </sheetData>
  <autoFilter ref="A1:BD50" xr:uid="{00000000-0009-0000-0000-000002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2"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colorFilter dxfId="1" cellColor="0"/>
    </filterColumn>
    <filterColumn colId="53" showButton="0"/>
    <filterColumn colId="54" hiddenButton="1" showButton="0"/>
  </autoFilter>
  <customSheetViews>
    <customSheetView guid="{5FBF0DB0-1644-40C6-88ED-EDBD30F5BAAC}" scale="110" showPageBreaks="1" showGridLines="0" showRowCol="0" printArea="1" filter="1" showAutoFilter="1" hiddenRows="1" hiddenColumns="1" view="pageLayout" showRuler="0" topLeftCell="A79">
      <pane ySplit="21.03846153846154" topLeftCell="A1048576"/>
      <selection sqref="A1:BD1048576"/>
      <pageMargins left="0.55118110236220474" right="0.15748031496062992" top="0.51181102362204722" bottom="0.15748031496062992" header="0.31496062992125984" footer="0"/>
      <pageSetup paperSize="9" orientation="portrait" horizontalDpi="4294967293" verticalDpi="4294967293" r:id="rId1"/>
      <headerFooter scaleWithDoc="0" alignWithMargins="0">
        <firstHeader>&amp;L付録4 コンクリートブロック塀調査表　付4.1 コンクリートブロック塀１次調査表（記入・ボタン選択式）</firstHeader>
      </headerFooter>
      <autoFilter ref="A1:BD50" xr:uid="{00000000-0000-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2"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colorFilter dxfId="0" cellColor="0"/>
        </filterColumn>
        <filterColumn colId="53" showButton="0"/>
        <filterColumn colId="54" hiddenButton="1" showButton="0"/>
      </autoFilter>
    </customSheetView>
  </customSheetViews>
  <mergeCells count="484">
    <mergeCell ref="U64:W64"/>
    <mergeCell ref="AR31:AS31"/>
    <mergeCell ref="A39:B39"/>
    <mergeCell ref="AA64:AC64"/>
    <mergeCell ref="AF64:AH64"/>
    <mergeCell ref="A41:B41"/>
    <mergeCell ref="A42:B42"/>
    <mergeCell ref="A49:E49"/>
    <mergeCell ref="I50:BD50"/>
    <mergeCell ref="Z46:AB46"/>
    <mergeCell ref="A53:AP53"/>
    <mergeCell ref="C42:S42"/>
    <mergeCell ref="BA58:BD58"/>
    <mergeCell ref="AN55:AP55"/>
    <mergeCell ref="AL54:AM56"/>
    <mergeCell ref="AE55:AK55"/>
    <mergeCell ref="AE56:AK56"/>
    <mergeCell ref="P55:V55"/>
    <mergeCell ref="AL61:AM61"/>
    <mergeCell ref="AL62:AM62"/>
    <mergeCell ref="C43:S43"/>
    <mergeCell ref="F46:Y46"/>
    <mergeCell ref="G32:J32"/>
    <mergeCell ref="X64:Z64"/>
    <mergeCell ref="I21:N21"/>
    <mergeCell ref="A45:E46"/>
    <mergeCell ref="I23:K24"/>
    <mergeCell ref="N23:S24"/>
    <mergeCell ref="V23:Y24"/>
    <mergeCell ref="R21:AB21"/>
    <mergeCell ref="O21:Q21"/>
    <mergeCell ref="L23:M24"/>
    <mergeCell ref="F49:Y49"/>
    <mergeCell ref="A40:B40"/>
    <mergeCell ref="A10:B24"/>
    <mergeCell ref="C15:H16"/>
    <mergeCell ref="C21:H21"/>
    <mergeCell ref="C22:H22"/>
    <mergeCell ref="C23:H24"/>
    <mergeCell ref="G33:J33"/>
    <mergeCell ref="AX33:AZ33"/>
    <mergeCell ref="BA32:BD32"/>
    <mergeCell ref="W28:Y28"/>
    <mergeCell ref="AY31:AZ31"/>
    <mergeCell ref="T23:U24"/>
    <mergeCell ref="O22:Q22"/>
    <mergeCell ref="Z23:AD23"/>
    <mergeCell ref="AL40:AO40"/>
    <mergeCell ref="AL38:AO38"/>
    <mergeCell ref="C40:S40"/>
    <mergeCell ref="I15:U15"/>
    <mergeCell ref="V15:AJ15"/>
    <mergeCell ref="AD33:AF33"/>
    <mergeCell ref="AW22:BD22"/>
    <mergeCell ref="AW24:AX24"/>
    <mergeCell ref="AZ23:BD23"/>
    <mergeCell ref="AZ24:BB24"/>
    <mergeCell ref="AP24:AV24"/>
    <mergeCell ref="BC24:BD24"/>
    <mergeCell ref="AT31:AU31"/>
    <mergeCell ref="I19:K20"/>
    <mergeCell ref="BA25:BD25"/>
    <mergeCell ref="BA26:BD26"/>
    <mergeCell ref="W27:Y27"/>
    <mergeCell ref="AL27:AM28"/>
    <mergeCell ref="Z27:AA28"/>
    <mergeCell ref="AN25:AZ26"/>
    <mergeCell ref="AN27:AZ28"/>
    <mergeCell ref="I25:O25"/>
    <mergeCell ref="AR22:AT22"/>
    <mergeCell ref="AU22:AV22"/>
    <mergeCell ref="AH24:AL24"/>
    <mergeCell ref="Q30:S30"/>
    <mergeCell ref="BA28:BD28"/>
    <mergeCell ref="AO15:AQ15"/>
    <mergeCell ref="AO16:AX16"/>
    <mergeCell ref="BC16:BD16"/>
    <mergeCell ref="AU14:BD14"/>
    <mergeCell ref="AU15:BD15"/>
    <mergeCell ref="AK13:AN13"/>
    <mergeCell ref="AU13:BD13"/>
    <mergeCell ref="AK15:AN15"/>
    <mergeCell ref="AY16:BB16"/>
    <mergeCell ref="A65:B72"/>
    <mergeCell ref="AO66:AP66"/>
    <mergeCell ref="C66:AF66"/>
    <mergeCell ref="F67:M67"/>
    <mergeCell ref="AD69:AF69"/>
    <mergeCell ref="N67:AC67"/>
    <mergeCell ref="N73:O73"/>
    <mergeCell ref="K73:L73"/>
    <mergeCell ref="T77:AM77"/>
    <mergeCell ref="A74:BD74"/>
    <mergeCell ref="BA73:BD73"/>
    <mergeCell ref="AO65:BD65"/>
    <mergeCell ref="F87:Y87"/>
    <mergeCell ref="AF86:AU86"/>
    <mergeCell ref="AV83:BD83"/>
    <mergeCell ref="Z86:AB86"/>
    <mergeCell ref="AC86:AE86"/>
    <mergeCell ref="AV85:BD85"/>
    <mergeCell ref="E73:J73"/>
    <mergeCell ref="AO67:AP67"/>
    <mergeCell ref="AO68:AP68"/>
    <mergeCell ref="AO69:AP69"/>
    <mergeCell ref="AQ78:AT78"/>
    <mergeCell ref="C76:S76"/>
    <mergeCell ref="AQ76:AT76"/>
    <mergeCell ref="C77:S77"/>
    <mergeCell ref="AQ77:AT77"/>
    <mergeCell ref="C75:S75"/>
    <mergeCell ref="AQ75:AT75"/>
    <mergeCell ref="AV84:BD84"/>
    <mergeCell ref="A84:E84"/>
    <mergeCell ref="A85:E85"/>
    <mergeCell ref="AF85:AU85"/>
    <mergeCell ref="Z85:AB85"/>
    <mergeCell ref="A80:BD80"/>
    <mergeCell ref="T75:AP75"/>
    <mergeCell ref="A99:BD99"/>
    <mergeCell ref="AF84:AU84"/>
    <mergeCell ref="F83:Y83"/>
    <mergeCell ref="Z83:AB83"/>
    <mergeCell ref="F84:Y84"/>
    <mergeCell ref="Z84:AB84"/>
    <mergeCell ref="AC84:AE84"/>
    <mergeCell ref="AC85:AE85"/>
    <mergeCell ref="C78:S78"/>
    <mergeCell ref="AQ79:AT79"/>
    <mergeCell ref="A81:E82"/>
    <mergeCell ref="F81:Y81"/>
    <mergeCell ref="A98:BD98"/>
    <mergeCell ref="Z82:AB82"/>
    <mergeCell ref="AC82:AE82"/>
    <mergeCell ref="AF87:AU87"/>
    <mergeCell ref="A87:E87"/>
    <mergeCell ref="F85:Y85"/>
    <mergeCell ref="Z81:AE81"/>
    <mergeCell ref="A77:B77"/>
    <mergeCell ref="A79:B79"/>
    <mergeCell ref="C79:S79"/>
    <mergeCell ref="A76:B76"/>
    <mergeCell ref="A83:E83"/>
    <mergeCell ref="AC83:AE83"/>
    <mergeCell ref="A86:E86"/>
    <mergeCell ref="F86:Y86"/>
    <mergeCell ref="A78:B78"/>
    <mergeCell ref="C67:E67"/>
    <mergeCell ref="Z48:AB48"/>
    <mergeCell ref="AX52:BD52"/>
    <mergeCell ref="F82:Y82"/>
    <mergeCell ref="A100:BD100"/>
    <mergeCell ref="AU55:AX55"/>
    <mergeCell ref="AU56:AX56"/>
    <mergeCell ref="A89:BD89"/>
    <mergeCell ref="A90:BD90"/>
    <mergeCell ref="A91:BD91"/>
    <mergeCell ref="A92:BD92"/>
    <mergeCell ref="A93:BD93"/>
    <mergeCell ref="A94:BD94"/>
    <mergeCell ref="A95:BD95"/>
    <mergeCell ref="A96:BD96"/>
    <mergeCell ref="A97:BD97"/>
    <mergeCell ref="Z87:AB87"/>
    <mergeCell ref="AC87:AE87"/>
    <mergeCell ref="AF83:AU83"/>
    <mergeCell ref="AV81:BD82"/>
    <mergeCell ref="AF81:AU82"/>
    <mergeCell ref="A88:BD88"/>
    <mergeCell ref="AV86:BD86"/>
    <mergeCell ref="AV87:BD87"/>
    <mergeCell ref="BK71:BM71"/>
    <mergeCell ref="BA68:BD68"/>
    <mergeCell ref="BA70:BD70"/>
    <mergeCell ref="AQ51:AW51"/>
    <mergeCell ref="AX51:BD51"/>
    <mergeCell ref="AM49:BD49"/>
    <mergeCell ref="BK66:BM67"/>
    <mergeCell ref="BK69:BM69"/>
    <mergeCell ref="BA59:BD59"/>
    <mergeCell ref="AO58:AP59"/>
    <mergeCell ref="BA69:BD69"/>
    <mergeCell ref="BA71:BD71"/>
    <mergeCell ref="AG66:AN66"/>
    <mergeCell ref="AG69:AN69"/>
    <mergeCell ref="AG67:AN67"/>
    <mergeCell ref="AL71:AN71"/>
    <mergeCell ref="BA66:BD66"/>
    <mergeCell ref="AG63:AK63"/>
    <mergeCell ref="AO70:AP70"/>
    <mergeCell ref="AO71:AP71"/>
    <mergeCell ref="BG58:BO58"/>
    <mergeCell ref="AQ55:AT55"/>
    <mergeCell ref="BF32:BI32"/>
    <mergeCell ref="BF33:BI33"/>
    <mergeCell ref="AL39:AO39"/>
    <mergeCell ref="AA32:AC32"/>
    <mergeCell ref="AA33:AC33"/>
    <mergeCell ref="Z47:AB47"/>
    <mergeCell ref="AB35:AD35"/>
    <mergeCell ref="AL42:AO42"/>
    <mergeCell ref="T37:AK37"/>
    <mergeCell ref="AL37:AO37"/>
    <mergeCell ref="AL41:AO41"/>
    <mergeCell ref="Z45:AE45"/>
    <mergeCell ref="Q35:T35"/>
    <mergeCell ref="C38:S38"/>
    <mergeCell ref="AF45:AL46"/>
    <mergeCell ref="AL43:AO43"/>
    <mergeCell ref="V40:AK40"/>
    <mergeCell ref="V41:AG41"/>
    <mergeCell ref="AG32:AI33"/>
    <mergeCell ref="F47:Y47"/>
    <mergeCell ref="AM47:BD47"/>
    <mergeCell ref="AF35:AH35"/>
    <mergeCell ref="BA33:BD33"/>
    <mergeCell ref="AX32:AZ32"/>
    <mergeCell ref="AP38:BD38"/>
    <mergeCell ref="AP39:BD39"/>
    <mergeCell ref="AX1:BD1"/>
    <mergeCell ref="AX2:BD2"/>
    <mergeCell ref="AQ1:AW1"/>
    <mergeCell ref="AQ2:AW2"/>
    <mergeCell ref="AT19:AU19"/>
    <mergeCell ref="AT20:AU20"/>
    <mergeCell ref="AX6:BD6"/>
    <mergeCell ref="AK11:AT11"/>
    <mergeCell ref="I10:AK10"/>
    <mergeCell ref="I11:AJ11"/>
    <mergeCell ref="Y12:AO12"/>
    <mergeCell ref="I12:U12"/>
    <mergeCell ref="AL10:BA10"/>
    <mergeCell ref="AP12:AT12"/>
    <mergeCell ref="AA7:AF8"/>
    <mergeCell ref="I13:P13"/>
    <mergeCell ref="Q6:S6"/>
    <mergeCell ref="Q7:S7"/>
    <mergeCell ref="Q8:S8"/>
    <mergeCell ref="A1:AP2"/>
    <mergeCell ref="A3:B9"/>
    <mergeCell ref="AR15:AS15"/>
    <mergeCell ref="AG5:AP5"/>
    <mergeCell ref="AO3:AP4"/>
    <mergeCell ref="AY9:BB9"/>
    <mergeCell ref="AQ3:AW3"/>
    <mergeCell ref="C8:H8"/>
    <mergeCell ref="AX3:BD3"/>
    <mergeCell ref="AX4:BD4"/>
    <mergeCell ref="AX5:BD5"/>
    <mergeCell ref="AM3:AN4"/>
    <mergeCell ref="AQ6:AW6"/>
    <mergeCell ref="P3:T4"/>
    <mergeCell ref="AE3:AF4"/>
    <mergeCell ref="AI3:AJ4"/>
    <mergeCell ref="AG3:AH4"/>
    <mergeCell ref="BA7:BD7"/>
    <mergeCell ref="AQ4:AW4"/>
    <mergeCell ref="AG6:AP6"/>
    <mergeCell ref="BA8:BD8"/>
    <mergeCell ref="AK3:AL4"/>
    <mergeCell ref="C9:H9"/>
    <mergeCell ref="AC3:AD4"/>
    <mergeCell ref="I5:N5"/>
    <mergeCell ref="AA5:AF5"/>
    <mergeCell ref="U3:W4"/>
    <mergeCell ref="I3:L4"/>
    <mergeCell ref="X3:AB4"/>
    <mergeCell ref="M3:O4"/>
    <mergeCell ref="C13:H14"/>
    <mergeCell ref="AA6:AF6"/>
    <mergeCell ref="O5:Z5"/>
    <mergeCell ref="C10:H10"/>
    <mergeCell ref="C11:H11"/>
    <mergeCell ref="C12:H12"/>
    <mergeCell ref="Y14:AA14"/>
    <mergeCell ref="AE14:AF14"/>
    <mergeCell ref="C3:H4"/>
    <mergeCell ref="C5:H5"/>
    <mergeCell ref="C6:H6"/>
    <mergeCell ref="C7:H7"/>
    <mergeCell ref="V12:X12"/>
    <mergeCell ref="Y13:AF13"/>
    <mergeCell ref="Q13:X13"/>
    <mergeCell ref="U14:V14"/>
    <mergeCell ref="M14:N14"/>
    <mergeCell ref="AR9:AX9"/>
    <mergeCell ref="BC9:BD9"/>
    <mergeCell ref="AG8:AZ8"/>
    <mergeCell ref="I14:K14"/>
    <mergeCell ref="BB10:BD10"/>
    <mergeCell ref="AQ5:AW5"/>
    <mergeCell ref="AG7:AZ7"/>
    <mergeCell ref="AR14:AS14"/>
    <mergeCell ref="AO14:AQ14"/>
    <mergeCell ref="Q14:S14"/>
    <mergeCell ref="AG14:AI14"/>
    <mergeCell ref="AO13:AT13"/>
    <mergeCell ref="AC14:AD14"/>
    <mergeCell ref="T7:Z7"/>
    <mergeCell ref="T8:Z8"/>
    <mergeCell ref="I9:AQ9"/>
    <mergeCell ref="AZ11:BB11"/>
    <mergeCell ref="AG13:AJ13"/>
    <mergeCell ref="AV12:AY12"/>
    <mergeCell ref="AK14:AN14"/>
    <mergeCell ref="AV11:AY11"/>
    <mergeCell ref="BC11:BD11"/>
    <mergeCell ref="BC12:BD12"/>
    <mergeCell ref="AZ12:BB12"/>
    <mergeCell ref="C19:H20"/>
    <mergeCell ref="AE24:AF24"/>
    <mergeCell ref="S22:AD22"/>
    <mergeCell ref="Q19:R20"/>
    <mergeCell ref="L19:M20"/>
    <mergeCell ref="I16:U16"/>
    <mergeCell ref="AK17:AQ17"/>
    <mergeCell ref="AG18:AI18"/>
    <mergeCell ref="L17:M18"/>
    <mergeCell ref="AC17:AF17"/>
    <mergeCell ref="AG17:AJ17"/>
    <mergeCell ref="AC18:AE18"/>
    <mergeCell ref="AK16:AM16"/>
    <mergeCell ref="V16:AA16"/>
    <mergeCell ref="AH16:AI16"/>
    <mergeCell ref="AO18:AP18"/>
    <mergeCell ref="AK18:AM18"/>
    <mergeCell ref="Q17:R18"/>
    <mergeCell ref="AE16:AF16"/>
    <mergeCell ref="I22:N22"/>
    <mergeCell ref="AM24:AN24"/>
    <mergeCell ref="AG19:AJ19"/>
    <mergeCell ref="AG20:AI20"/>
    <mergeCell ref="C17:H18"/>
    <mergeCell ref="AC19:AF19"/>
    <mergeCell ref="AC20:AE20"/>
    <mergeCell ref="AR18:AT18"/>
    <mergeCell ref="AU18:BD18"/>
    <mergeCell ref="AR17:AT17"/>
    <mergeCell ref="AZ21:BD21"/>
    <mergeCell ref="AW21:AY21"/>
    <mergeCell ref="AV19:BD19"/>
    <mergeCell ref="AE27:AF27"/>
    <mergeCell ref="AC21:AF21"/>
    <mergeCell ref="AH23:AL23"/>
    <mergeCell ref="AG21:AV21"/>
    <mergeCell ref="AM22:AP22"/>
    <mergeCell ref="AM23:AN23"/>
    <mergeCell ref="AP23:AV23"/>
    <mergeCell ref="BA27:BD27"/>
    <mergeCell ref="AE23:AF23"/>
    <mergeCell ref="AU17:BD17"/>
    <mergeCell ref="AE22:AL22"/>
    <mergeCell ref="AK19:AS19"/>
    <mergeCell ref="I17:K18"/>
    <mergeCell ref="N17:P18"/>
    <mergeCell ref="N19:P20"/>
    <mergeCell ref="S17:AB18"/>
    <mergeCell ref="S19:AB20"/>
    <mergeCell ref="AK20:AS20"/>
    <mergeCell ref="AV20:BD20"/>
    <mergeCell ref="C39:S39"/>
    <mergeCell ref="AW23:AX23"/>
    <mergeCell ref="Z24:AD24"/>
    <mergeCell ref="AB30:AW30"/>
    <mergeCell ref="S25:AB25"/>
    <mergeCell ref="AM34:BC34"/>
    <mergeCell ref="S26:AB26"/>
    <mergeCell ref="C37:S37"/>
    <mergeCell ref="N35:P35"/>
    <mergeCell ref="AP37:BD37"/>
    <mergeCell ref="X35:AA35"/>
    <mergeCell ref="T29:V29"/>
    <mergeCell ref="I29:K29"/>
    <mergeCell ref="AX29:AZ29"/>
    <mergeCell ref="BA29:BD29"/>
    <mergeCell ref="AX30:AZ30"/>
    <mergeCell ref="AE29:AI29"/>
    <mergeCell ref="W56:AB56"/>
    <mergeCell ref="AC55:AD56"/>
    <mergeCell ref="AC49:AE49"/>
    <mergeCell ref="AM48:BD48"/>
    <mergeCell ref="AX53:BD53"/>
    <mergeCell ref="AF48:AL48"/>
    <mergeCell ref="P56:V56"/>
    <mergeCell ref="A51:AP52"/>
    <mergeCell ref="C56:I56"/>
    <mergeCell ref="Z55:AB55"/>
    <mergeCell ref="Z49:AB49"/>
    <mergeCell ref="AQ53:AW53"/>
    <mergeCell ref="AC48:AE48"/>
    <mergeCell ref="AQ52:AW52"/>
    <mergeCell ref="C54:I54"/>
    <mergeCell ref="C70:E71"/>
    <mergeCell ref="AH71:AJ71"/>
    <mergeCell ref="AI59:AJ59"/>
    <mergeCell ref="AD70:AF70"/>
    <mergeCell ref="AF47:AL47"/>
    <mergeCell ref="C41:S41"/>
    <mergeCell ref="Y59:AE59"/>
    <mergeCell ref="W55:Y55"/>
    <mergeCell ref="A48:E48"/>
    <mergeCell ref="A57:B64"/>
    <mergeCell ref="A43:B43"/>
    <mergeCell ref="A47:E47"/>
    <mergeCell ref="A54:B56"/>
    <mergeCell ref="C55:I55"/>
    <mergeCell ref="P64:Q64"/>
    <mergeCell ref="N64:O64"/>
    <mergeCell ref="J64:K64"/>
    <mergeCell ref="A50:H50"/>
    <mergeCell ref="F45:Y45"/>
    <mergeCell ref="F48:Y48"/>
    <mergeCell ref="C68:E69"/>
    <mergeCell ref="R64:S64"/>
    <mergeCell ref="C64:D64"/>
    <mergeCell ref="C65:AN65"/>
    <mergeCell ref="R73:AA73"/>
    <mergeCell ref="AD71:AF71"/>
    <mergeCell ref="W30:AA30"/>
    <mergeCell ref="AD31:AF31"/>
    <mergeCell ref="U35:W35"/>
    <mergeCell ref="AI64:AK64"/>
    <mergeCell ref="E64:G64"/>
    <mergeCell ref="H64:I64"/>
    <mergeCell ref="A36:BD36"/>
    <mergeCell ref="A44:BD44"/>
    <mergeCell ref="A38:B38"/>
    <mergeCell ref="T30:V30"/>
    <mergeCell ref="BA30:BD30"/>
    <mergeCell ref="AO31:AQ31"/>
    <mergeCell ref="AH31:AN31"/>
    <mergeCell ref="BA31:BB31"/>
    <mergeCell ref="AW31:AX31"/>
    <mergeCell ref="K35:M35"/>
    <mergeCell ref="C34:F35"/>
    <mergeCell ref="G34:J34"/>
    <mergeCell ref="BC31:BD31"/>
    <mergeCell ref="A73:D73"/>
    <mergeCell ref="BA67:BD67"/>
    <mergeCell ref="AX73:AZ73"/>
    <mergeCell ref="AL64:AM64"/>
    <mergeCell ref="AD68:AF68"/>
    <mergeCell ref="AH41:AI41"/>
    <mergeCell ref="AJ41:AK41"/>
    <mergeCell ref="AL63:AM63"/>
    <mergeCell ref="AD64:AE64"/>
    <mergeCell ref="BA62:BD62"/>
    <mergeCell ref="AY56:BD56"/>
    <mergeCell ref="AP41:BD41"/>
    <mergeCell ref="BA63:BD63"/>
    <mergeCell ref="AF49:AL49"/>
    <mergeCell ref="AN56:AP56"/>
    <mergeCell ref="AN54:BD54"/>
    <mergeCell ref="AC46:AE46"/>
    <mergeCell ref="AY55:BD55"/>
    <mergeCell ref="AM45:BD46"/>
    <mergeCell ref="AC47:AE47"/>
    <mergeCell ref="BA64:BD64"/>
    <mergeCell ref="AI58:AJ58"/>
    <mergeCell ref="AD67:AF67"/>
    <mergeCell ref="AP40:BD40"/>
    <mergeCell ref="AP35:AR35"/>
    <mergeCell ref="AS35:BD35"/>
    <mergeCell ref="G35:J35"/>
    <mergeCell ref="AE28:AF28"/>
    <mergeCell ref="N34:O34"/>
    <mergeCell ref="Q32:S32"/>
    <mergeCell ref="A31:B35"/>
    <mergeCell ref="C27:H28"/>
    <mergeCell ref="C29:H29"/>
    <mergeCell ref="C30:H30"/>
    <mergeCell ref="A25:B30"/>
    <mergeCell ref="AF26:AH26"/>
    <mergeCell ref="AI25:AM26"/>
    <mergeCell ref="P25:R25"/>
    <mergeCell ref="AF25:AH25"/>
    <mergeCell ref="C26:H26"/>
    <mergeCell ref="AC26:AE26"/>
    <mergeCell ref="P26:R26"/>
    <mergeCell ref="C25:H25"/>
    <mergeCell ref="AC25:AE25"/>
    <mergeCell ref="AD32:AF32"/>
    <mergeCell ref="C31:F33"/>
    <mergeCell ref="G31:J31"/>
  </mergeCells>
  <phoneticPr fontId="1"/>
  <pageMargins left="0.55118110236220474" right="0.15748031496062992" top="0.51181102362204722" bottom="0.15748031496062992" header="0.31496062992125984" footer="0"/>
  <pageSetup paperSize="9" fitToWidth="0" fitToHeight="0" orientation="portrait" horizontalDpi="4294967293" verticalDpi="4294967293" r:id="rId2"/>
  <headerFooter differentFirst="1" scaleWithDoc="0" alignWithMargins="0">
    <oddHeader>&amp;L付録4 コンクリートブロック塀調査表　付4.2 コンクリートブロック塀２次調査表（記入・ボタン式）</oddHeader>
    <firstHeader>&amp;L付録4 コンクリートブロック塀調査表　付4.1 コンクリートブロック塀１次調査表（記入・ボタン選択式）</firstHeader>
  </headerFooter>
  <drawing r:id="rId3"/>
  <legacyDrawing r:id="rId4"/>
  <controls>
    <mc:AlternateContent xmlns:mc="http://schemas.openxmlformats.org/markup-compatibility/2006">
      <mc:Choice Requires="x14">
        <control shapeId="1431" r:id="rId5" name="CheckBox64">
          <controlPr defaultSize="0" autoLine="0" r:id="rId6">
            <anchor moveWithCells="1">
              <from>
                <xdr:col>22</xdr:col>
                <xdr:colOff>76200</xdr:colOff>
                <xdr:row>19</xdr:row>
                <xdr:rowOff>19050</xdr:rowOff>
              </from>
              <to>
                <xdr:col>27</xdr:col>
                <xdr:colOff>85725</xdr:colOff>
                <xdr:row>19</xdr:row>
                <xdr:rowOff>200025</xdr:rowOff>
              </to>
            </anchor>
          </controlPr>
        </control>
      </mc:Choice>
      <mc:Fallback>
        <control shapeId="1431" r:id="rId5" name="CheckBox64"/>
      </mc:Fallback>
    </mc:AlternateContent>
    <mc:AlternateContent xmlns:mc="http://schemas.openxmlformats.org/markup-compatibility/2006">
      <mc:Choice Requires="x14">
        <control shapeId="1430" r:id="rId7" name="CheckBox63">
          <controlPr defaultSize="0" autoLine="0" autoPict="0" r:id="rId8">
            <anchor moveWithCells="1">
              <from>
                <xdr:col>18</xdr:col>
                <xdr:colOff>19050</xdr:colOff>
                <xdr:row>19</xdr:row>
                <xdr:rowOff>19050</xdr:rowOff>
              </from>
              <to>
                <xdr:col>22</xdr:col>
                <xdr:colOff>57150</xdr:colOff>
                <xdr:row>19</xdr:row>
                <xdr:rowOff>200025</xdr:rowOff>
              </to>
            </anchor>
          </controlPr>
        </control>
      </mc:Choice>
      <mc:Fallback>
        <control shapeId="1430" r:id="rId7" name="CheckBox63"/>
      </mc:Fallback>
    </mc:AlternateContent>
    <mc:AlternateContent xmlns:mc="http://schemas.openxmlformats.org/markup-compatibility/2006">
      <mc:Choice Requires="x14">
        <control shapeId="1428" r:id="rId9" name="CheckBox62">
          <controlPr defaultSize="0" autoLine="0" r:id="rId10">
            <anchor moveWithCells="1">
              <from>
                <xdr:col>25</xdr:col>
                <xdr:colOff>38100</xdr:colOff>
                <xdr:row>18</xdr:row>
                <xdr:rowOff>28575</xdr:rowOff>
              </from>
              <to>
                <xdr:col>27</xdr:col>
                <xdr:colOff>104775</xdr:colOff>
                <xdr:row>18</xdr:row>
                <xdr:rowOff>209550</xdr:rowOff>
              </to>
            </anchor>
          </controlPr>
        </control>
      </mc:Choice>
      <mc:Fallback>
        <control shapeId="1428" r:id="rId9" name="CheckBox62"/>
      </mc:Fallback>
    </mc:AlternateContent>
    <mc:AlternateContent xmlns:mc="http://schemas.openxmlformats.org/markup-compatibility/2006">
      <mc:Choice Requires="x14">
        <control shapeId="1427" r:id="rId11" name="CheckBox61">
          <controlPr defaultSize="0" autoLine="0" r:id="rId12">
            <anchor moveWithCells="1">
              <from>
                <xdr:col>21</xdr:col>
                <xdr:colOff>28575</xdr:colOff>
                <xdr:row>18</xdr:row>
                <xdr:rowOff>28575</xdr:rowOff>
              </from>
              <to>
                <xdr:col>25</xdr:col>
                <xdr:colOff>85725</xdr:colOff>
                <xdr:row>18</xdr:row>
                <xdr:rowOff>209550</xdr:rowOff>
              </to>
            </anchor>
          </controlPr>
        </control>
      </mc:Choice>
      <mc:Fallback>
        <control shapeId="1427" r:id="rId11" name="CheckBox61"/>
      </mc:Fallback>
    </mc:AlternateContent>
    <mc:AlternateContent xmlns:mc="http://schemas.openxmlformats.org/markup-compatibility/2006">
      <mc:Choice Requires="x14">
        <control shapeId="1426" r:id="rId13" name="CheckBox60">
          <controlPr autoLine="0" r:id="rId14">
            <anchor moveWithCells="1">
              <from>
                <xdr:col>18</xdr:col>
                <xdr:colOff>19050</xdr:colOff>
                <xdr:row>18</xdr:row>
                <xdr:rowOff>19050</xdr:rowOff>
              </from>
              <to>
                <xdr:col>21</xdr:col>
                <xdr:colOff>76200</xdr:colOff>
                <xdr:row>18</xdr:row>
                <xdr:rowOff>200025</xdr:rowOff>
              </to>
            </anchor>
          </controlPr>
        </control>
      </mc:Choice>
      <mc:Fallback>
        <control shapeId="1426" r:id="rId13" name="CheckBox60"/>
      </mc:Fallback>
    </mc:AlternateContent>
    <mc:AlternateContent xmlns:mc="http://schemas.openxmlformats.org/markup-compatibility/2006">
      <mc:Choice Requires="x14">
        <control shapeId="1409" r:id="rId15" name="CheckBox104">
          <controlPr defaultSize="0" autoLine="0" autoPict="0" r:id="rId16">
            <anchor moveWithCells="1">
              <from>
                <xdr:col>9</xdr:col>
                <xdr:colOff>9525</xdr:colOff>
                <xdr:row>70</xdr:row>
                <xdr:rowOff>0</xdr:rowOff>
              </from>
              <to>
                <xdr:col>12</xdr:col>
                <xdr:colOff>76200</xdr:colOff>
                <xdr:row>70</xdr:row>
                <xdr:rowOff>200025</xdr:rowOff>
              </to>
            </anchor>
          </controlPr>
        </control>
      </mc:Choice>
      <mc:Fallback>
        <control shapeId="1409" r:id="rId15" name="CheckBox104"/>
      </mc:Fallback>
    </mc:AlternateContent>
    <mc:AlternateContent xmlns:mc="http://schemas.openxmlformats.org/markup-compatibility/2006">
      <mc:Choice Requires="x14">
        <control shapeId="1408" r:id="rId17" name="CheckBox101">
          <controlPr defaultSize="0" autoLine="0" autoPict="0" r:id="rId18">
            <anchor moveWithCells="1">
              <from>
                <xdr:col>5</xdr:col>
                <xdr:colOff>47625</xdr:colOff>
                <xdr:row>70</xdr:row>
                <xdr:rowOff>0</xdr:rowOff>
              </from>
              <to>
                <xdr:col>6</xdr:col>
                <xdr:colOff>47625</xdr:colOff>
                <xdr:row>70</xdr:row>
                <xdr:rowOff>190500</xdr:rowOff>
              </to>
            </anchor>
          </controlPr>
        </control>
      </mc:Choice>
      <mc:Fallback>
        <control shapeId="1408" r:id="rId17" name="CheckBox101"/>
      </mc:Fallback>
    </mc:AlternateContent>
    <mc:AlternateContent xmlns:mc="http://schemas.openxmlformats.org/markup-compatibility/2006">
      <mc:Choice Requires="x14">
        <control shapeId="1407" r:id="rId19" name="CheckBox100">
          <controlPr defaultSize="0" autoLine="0" autoPict="0" r:id="rId20">
            <anchor moveWithCells="1">
              <from>
                <xdr:col>9</xdr:col>
                <xdr:colOff>19050</xdr:colOff>
                <xdr:row>69</xdr:row>
                <xdr:rowOff>38100</xdr:rowOff>
              </from>
              <to>
                <xdr:col>10</xdr:col>
                <xdr:colOff>19050</xdr:colOff>
                <xdr:row>69</xdr:row>
                <xdr:rowOff>209550</xdr:rowOff>
              </to>
            </anchor>
          </controlPr>
        </control>
      </mc:Choice>
      <mc:Fallback>
        <control shapeId="1407" r:id="rId19" name="CheckBox100"/>
      </mc:Fallback>
    </mc:AlternateContent>
    <mc:AlternateContent xmlns:mc="http://schemas.openxmlformats.org/markup-compatibility/2006">
      <mc:Choice Requires="x14">
        <control shapeId="1406" r:id="rId21" name="CheckBox99">
          <controlPr defaultSize="0" autoLine="0" autoPict="0" r:id="rId22">
            <anchor moveWithCells="1">
              <from>
                <xdr:col>5</xdr:col>
                <xdr:colOff>47625</xdr:colOff>
                <xdr:row>69</xdr:row>
                <xdr:rowOff>28575</xdr:rowOff>
              </from>
              <to>
                <xdr:col>6</xdr:col>
                <xdr:colOff>66675</xdr:colOff>
                <xdr:row>69</xdr:row>
                <xdr:rowOff>209550</xdr:rowOff>
              </to>
            </anchor>
          </controlPr>
        </control>
      </mc:Choice>
      <mc:Fallback>
        <control shapeId="1406" r:id="rId21" name="CheckBox99"/>
      </mc:Fallback>
    </mc:AlternateContent>
    <mc:AlternateContent xmlns:mc="http://schemas.openxmlformats.org/markup-compatibility/2006">
      <mc:Choice Requires="x14">
        <control shapeId="1401" r:id="rId23" name="CheckBox98">
          <controlPr defaultSize="0" autoLine="0" r:id="rId24">
            <anchor moveWithCells="1">
              <from>
                <xdr:col>9</xdr:col>
                <xdr:colOff>9525</xdr:colOff>
                <xdr:row>68</xdr:row>
                <xdr:rowOff>0</xdr:rowOff>
              </from>
              <to>
                <xdr:col>12</xdr:col>
                <xdr:colOff>104775</xdr:colOff>
                <xdr:row>68</xdr:row>
                <xdr:rowOff>200025</xdr:rowOff>
              </to>
            </anchor>
          </controlPr>
        </control>
      </mc:Choice>
      <mc:Fallback>
        <control shapeId="1401" r:id="rId23" name="CheckBox98"/>
      </mc:Fallback>
    </mc:AlternateContent>
    <mc:AlternateContent xmlns:mc="http://schemas.openxmlformats.org/markup-compatibility/2006">
      <mc:Choice Requires="x14">
        <control shapeId="1400" r:id="rId25" name="CheckBox97">
          <controlPr defaultSize="0" autoLine="0" r:id="rId20">
            <anchor moveWithCells="1">
              <from>
                <xdr:col>5</xdr:col>
                <xdr:colOff>47625</xdr:colOff>
                <xdr:row>68</xdr:row>
                <xdr:rowOff>19050</xdr:rowOff>
              </from>
              <to>
                <xdr:col>6</xdr:col>
                <xdr:colOff>57150</xdr:colOff>
                <xdr:row>68</xdr:row>
                <xdr:rowOff>190500</xdr:rowOff>
              </to>
            </anchor>
          </controlPr>
        </control>
      </mc:Choice>
      <mc:Fallback>
        <control shapeId="1400" r:id="rId25" name="CheckBox97"/>
      </mc:Fallback>
    </mc:AlternateContent>
    <mc:AlternateContent xmlns:mc="http://schemas.openxmlformats.org/markup-compatibility/2006">
      <mc:Choice Requires="x14">
        <control shapeId="1398" r:id="rId26" name="CheckBox96">
          <controlPr defaultSize="0" autoLine="0" autoPict="0" r:id="rId27">
            <anchor moveWithCells="1">
              <from>
                <xdr:col>9</xdr:col>
                <xdr:colOff>9525</xdr:colOff>
                <xdr:row>67</xdr:row>
                <xdr:rowOff>19050</xdr:rowOff>
              </from>
              <to>
                <xdr:col>10</xdr:col>
                <xdr:colOff>38100</xdr:colOff>
                <xdr:row>68</xdr:row>
                <xdr:rowOff>0</xdr:rowOff>
              </to>
            </anchor>
          </controlPr>
        </control>
      </mc:Choice>
      <mc:Fallback>
        <control shapeId="1398" r:id="rId26" name="CheckBox96"/>
      </mc:Fallback>
    </mc:AlternateContent>
    <mc:AlternateContent xmlns:mc="http://schemas.openxmlformats.org/markup-compatibility/2006">
      <mc:Choice Requires="x14">
        <control shapeId="1397" r:id="rId28" name="CheckBox94">
          <controlPr defaultSize="0" autoLine="0" autoPict="0" r:id="rId29">
            <anchor moveWithCells="1">
              <from>
                <xdr:col>5</xdr:col>
                <xdr:colOff>47625</xdr:colOff>
                <xdr:row>67</xdr:row>
                <xdr:rowOff>28575</xdr:rowOff>
              </from>
              <to>
                <xdr:col>6</xdr:col>
                <xdr:colOff>57150</xdr:colOff>
                <xdr:row>67</xdr:row>
                <xdr:rowOff>209550</xdr:rowOff>
              </to>
            </anchor>
          </controlPr>
        </control>
      </mc:Choice>
      <mc:Fallback>
        <control shapeId="1397" r:id="rId28" name="CheckBox94"/>
      </mc:Fallback>
    </mc:AlternateContent>
    <mc:AlternateContent xmlns:mc="http://schemas.openxmlformats.org/markup-compatibility/2006">
      <mc:Choice Requires="x14">
        <control shapeId="1394" r:id="rId30" name="CheckBox91">
          <controlPr defaultSize="0" autoLine="0" autoPict="0" r:id="rId31">
            <anchor moveWithCells="1">
              <from>
                <xdr:col>32</xdr:col>
                <xdr:colOff>104775</xdr:colOff>
                <xdr:row>56</xdr:row>
                <xdr:rowOff>76200</xdr:rowOff>
              </from>
              <to>
                <xdr:col>36</xdr:col>
                <xdr:colOff>57150</xdr:colOff>
                <xdr:row>57</xdr:row>
                <xdr:rowOff>85725</xdr:rowOff>
              </to>
            </anchor>
          </controlPr>
        </control>
      </mc:Choice>
      <mc:Fallback>
        <control shapeId="1394" r:id="rId30" name="CheckBox91"/>
      </mc:Fallback>
    </mc:AlternateContent>
    <mc:AlternateContent xmlns:mc="http://schemas.openxmlformats.org/markup-compatibility/2006">
      <mc:Choice Requires="x14">
        <control shapeId="1392" r:id="rId32" name="CheckBox90">
          <controlPr defaultSize="0" autoLine="0" r:id="rId33">
            <anchor moveWithCells="1">
              <from>
                <xdr:col>23</xdr:col>
                <xdr:colOff>104775</xdr:colOff>
                <xdr:row>56</xdr:row>
                <xdr:rowOff>76200</xdr:rowOff>
              </from>
              <to>
                <xdr:col>30</xdr:col>
                <xdr:colOff>114300</xdr:colOff>
                <xdr:row>57</xdr:row>
                <xdr:rowOff>76200</xdr:rowOff>
              </to>
            </anchor>
          </controlPr>
        </control>
      </mc:Choice>
      <mc:Fallback>
        <control shapeId="1392" r:id="rId32" name="CheckBox90"/>
      </mc:Fallback>
    </mc:AlternateContent>
    <mc:AlternateContent xmlns:mc="http://schemas.openxmlformats.org/markup-compatibility/2006">
      <mc:Choice Requires="x14">
        <control shapeId="1390" r:id="rId34" name="CheckBox89">
          <controlPr defaultSize="0" autoLine="0" r:id="rId35">
            <anchor moveWithCells="1">
              <from>
                <xdr:col>12</xdr:col>
                <xdr:colOff>95250</xdr:colOff>
                <xdr:row>56</xdr:row>
                <xdr:rowOff>66675</xdr:rowOff>
              </from>
              <to>
                <xdr:col>18</xdr:col>
                <xdr:colOff>76200</xdr:colOff>
                <xdr:row>57</xdr:row>
                <xdr:rowOff>66675</xdr:rowOff>
              </to>
            </anchor>
          </controlPr>
        </control>
      </mc:Choice>
      <mc:Fallback>
        <control shapeId="1390" r:id="rId34" name="CheckBox89"/>
      </mc:Fallback>
    </mc:AlternateContent>
    <mc:AlternateContent xmlns:mc="http://schemas.openxmlformats.org/markup-compatibility/2006">
      <mc:Choice Requires="x14">
        <control shapeId="1388" r:id="rId36" name="CheckBox86">
          <controlPr defaultSize="0" autoLine="0" r:id="rId37">
            <anchor moveWithCells="1">
              <from>
                <xdr:col>4</xdr:col>
                <xdr:colOff>0</xdr:colOff>
                <xdr:row>56</xdr:row>
                <xdr:rowOff>85725</xdr:rowOff>
              </from>
              <to>
                <xdr:col>9</xdr:col>
                <xdr:colOff>9525</xdr:colOff>
                <xdr:row>57</xdr:row>
                <xdr:rowOff>47625</xdr:rowOff>
              </to>
            </anchor>
          </controlPr>
        </control>
      </mc:Choice>
      <mc:Fallback>
        <control shapeId="1388" r:id="rId36" name="CheckBox86"/>
      </mc:Fallback>
    </mc:AlternateContent>
    <mc:AlternateContent xmlns:mc="http://schemas.openxmlformats.org/markup-compatibility/2006">
      <mc:Choice Requires="x14">
        <control shapeId="1386" r:id="rId38" name="CheckBox85">
          <controlPr defaultSize="0" autoLine="0" r:id="rId39">
            <anchor moveWithCells="1">
              <from>
                <xdr:col>12</xdr:col>
                <xdr:colOff>38100</xdr:colOff>
                <xdr:row>55</xdr:row>
                <xdr:rowOff>19050</xdr:rowOff>
              </from>
              <to>
                <xdr:col>14</xdr:col>
                <xdr:colOff>104775</xdr:colOff>
                <xdr:row>55</xdr:row>
                <xdr:rowOff>190500</xdr:rowOff>
              </to>
            </anchor>
          </controlPr>
        </control>
      </mc:Choice>
      <mc:Fallback>
        <control shapeId="1386" r:id="rId38" name="CheckBox85"/>
      </mc:Fallback>
    </mc:AlternateContent>
    <mc:AlternateContent xmlns:mc="http://schemas.openxmlformats.org/markup-compatibility/2006">
      <mc:Choice Requires="x14">
        <control shapeId="1385" r:id="rId40" name="CheckBox82">
          <controlPr defaultSize="0" autoLine="0" autoPict="0" r:id="rId41">
            <anchor moveWithCells="1">
              <from>
                <xdr:col>9</xdr:col>
                <xdr:colOff>28575</xdr:colOff>
                <xdr:row>55</xdr:row>
                <xdr:rowOff>19050</xdr:rowOff>
              </from>
              <to>
                <xdr:col>12</xdr:col>
                <xdr:colOff>66675</xdr:colOff>
                <xdr:row>55</xdr:row>
                <xdr:rowOff>200025</xdr:rowOff>
              </to>
            </anchor>
          </controlPr>
        </control>
      </mc:Choice>
      <mc:Fallback>
        <control shapeId="1385" r:id="rId40" name="CheckBox82"/>
      </mc:Fallback>
    </mc:AlternateContent>
    <mc:AlternateContent xmlns:mc="http://schemas.openxmlformats.org/markup-compatibility/2006">
      <mc:Choice Requires="x14">
        <control shapeId="1306" r:id="rId42" name="CheckBox95">
          <controlPr defaultSize="0" autoLine="0" r:id="rId43">
            <anchor moveWithCells="1">
              <from>
                <xdr:col>12</xdr:col>
                <xdr:colOff>38100</xdr:colOff>
                <xdr:row>54</xdr:row>
                <xdr:rowOff>28575</xdr:rowOff>
              </from>
              <to>
                <xdr:col>14</xdr:col>
                <xdr:colOff>104775</xdr:colOff>
                <xdr:row>54</xdr:row>
                <xdr:rowOff>200025</xdr:rowOff>
              </to>
            </anchor>
          </controlPr>
        </control>
      </mc:Choice>
      <mc:Fallback>
        <control shapeId="1306" r:id="rId42" name="CheckBox95"/>
      </mc:Fallback>
    </mc:AlternateContent>
    <mc:AlternateContent xmlns:mc="http://schemas.openxmlformats.org/markup-compatibility/2006">
      <mc:Choice Requires="x14">
        <control shapeId="1297" r:id="rId44" name="CheckBox88">
          <controlPr defaultSize="0" autoLine="0" autoPict="0" r:id="rId45">
            <anchor moveWithCells="1">
              <from>
                <xdr:col>9</xdr:col>
                <xdr:colOff>28575</xdr:colOff>
                <xdr:row>54</xdr:row>
                <xdr:rowOff>19050</xdr:rowOff>
              </from>
              <to>
                <xdr:col>12</xdr:col>
                <xdr:colOff>66675</xdr:colOff>
                <xdr:row>54</xdr:row>
                <xdr:rowOff>200025</xdr:rowOff>
              </to>
            </anchor>
          </controlPr>
        </control>
      </mc:Choice>
      <mc:Fallback>
        <control shapeId="1297" r:id="rId44" name="CheckBox88"/>
      </mc:Fallback>
    </mc:AlternateContent>
    <mc:AlternateContent xmlns:mc="http://schemas.openxmlformats.org/markup-compatibility/2006">
      <mc:Choice Requires="x14">
        <control shapeId="1291" r:id="rId46" name="CheckBox84">
          <controlPr defaultSize="0" autoLine="0" r:id="rId47">
            <anchor moveWithCells="1">
              <from>
                <xdr:col>38</xdr:col>
                <xdr:colOff>19050</xdr:colOff>
                <xdr:row>34</xdr:row>
                <xdr:rowOff>28575</xdr:rowOff>
              </from>
              <to>
                <xdr:col>40</xdr:col>
                <xdr:colOff>85725</xdr:colOff>
                <xdr:row>34</xdr:row>
                <xdr:rowOff>200025</xdr:rowOff>
              </to>
            </anchor>
          </controlPr>
        </control>
      </mc:Choice>
      <mc:Fallback>
        <control shapeId="1291" r:id="rId46" name="CheckBox84"/>
      </mc:Fallback>
    </mc:AlternateContent>
    <mc:AlternateContent xmlns:mc="http://schemas.openxmlformats.org/markup-compatibility/2006">
      <mc:Choice Requires="x14">
        <control shapeId="1290" r:id="rId48" name="CheckBox83">
          <controlPr defaultSize="0" autoLine="0" autoPict="0" r:id="rId49">
            <anchor moveWithCells="1">
              <from>
                <xdr:col>34</xdr:col>
                <xdr:colOff>57150</xdr:colOff>
                <xdr:row>34</xdr:row>
                <xdr:rowOff>28575</xdr:rowOff>
              </from>
              <to>
                <xdr:col>37</xdr:col>
                <xdr:colOff>85725</xdr:colOff>
                <xdr:row>34</xdr:row>
                <xdr:rowOff>200025</xdr:rowOff>
              </to>
            </anchor>
          </controlPr>
        </control>
      </mc:Choice>
      <mc:Fallback>
        <control shapeId="1290" r:id="rId48" name="CheckBox83"/>
      </mc:Fallback>
    </mc:AlternateContent>
    <mc:AlternateContent xmlns:mc="http://schemas.openxmlformats.org/markup-compatibility/2006">
      <mc:Choice Requires="x14">
        <control shapeId="1289" r:id="rId50" name="CheckBox78">
          <controlPr defaultSize="0" autoLine="0" r:id="rId51">
            <anchor moveWithCells="1">
              <from>
                <xdr:col>10</xdr:col>
                <xdr:colOff>57150</xdr:colOff>
                <xdr:row>33</xdr:row>
                <xdr:rowOff>19050</xdr:rowOff>
              </from>
              <to>
                <xdr:col>13</xdr:col>
                <xdr:colOff>47625</xdr:colOff>
                <xdr:row>33</xdr:row>
                <xdr:rowOff>200025</xdr:rowOff>
              </to>
            </anchor>
          </controlPr>
        </control>
      </mc:Choice>
      <mc:Fallback>
        <control shapeId="1289" r:id="rId50" name="CheckBox78"/>
      </mc:Fallback>
    </mc:AlternateContent>
    <mc:AlternateContent xmlns:mc="http://schemas.openxmlformats.org/markup-compatibility/2006">
      <mc:Choice Requires="x14">
        <control shapeId="1286" r:id="rId52" name="CheckBox81">
          <controlPr defaultSize="0" autoLine="0" autoPict="0" r:id="rId53">
            <anchor moveWithCells="1">
              <from>
                <xdr:col>15</xdr:col>
                <xdr:colOff>28575</xdr:colOff>
                <xdr:row>33</xdr:row>
                <xdr:rowOff>28575</xdr:rowOff>
              </from>
              <to>
                <xdr:col>20</xdr:col>
                <xdr:colOff>104775</xdr:colOff>
                <xdr:row>33</xdr:row>
                <xdr:rowOff>200025</xdr:rowOff>
              </to>
            </anchor>
          </controlPr>
        </control>
      </mc:Choice>
      <mc:Fallback>
        <control shapeId="1286" r:id="rId52" name="CheckBox81"/>
      </mc:Fallback>
    </mc:AlternateContent>
    <mc:AlternateContent xmlns:mc="http://schemas.openxmlformats.org/markup-compatibility/2006">
      <mc:Choice Requires="x14">
        <control shapeId="1285" r:id="rId54" name="CheckBox80">
          <controlPr defaultSize="0" autoLine="0" autoPict="0" r:id="rId55">
            <anchor moveWithCells="1">
              <from>
                <xdr:col>27</xdr:col>
                <xdr:colOff>28575</xdr:colOff>
                <xdr:row>33</xdr:row>
                <xdr:rowOff>28575</xdr:rowOff>
              </from>
              <to>
                <xdr:col>34</xdr:col>
                <xdr:colOff>95250</xdr:colOff>
                <xdr:row>33</xdr:row>
                <xdr:rowOff>200025</xdr:rowOff>
              </to>
            </anchor>
          </controlPr>
        </control>
      </mc:Choice>
      <mc:Fallback>
        <control shapeId="1285" r:id="rId54" name="CheckBox80"/>
      </mc:Fallback>
    </mc:AlternateContent>
    <mc:AlternateContent xmlns:mc="http://schemas.openxmlformats.org/markup-compatibility/2006">
      <mc:Choice Requires="x14">
        <control shapeId="1283" r:id="rId56" name="CheckBox79">
          <controlPr defaultSize="0" autoLine="0" autoPict="0" r:id="rId57">
            <anchor moveWithCells="1">
              <from>
                <xdr:col>21</xdr:col>
                <xdr:colOff>9525</xdr:colOff>
                <xdr:row>33</xdr:row>
                <xdr:rowOff>19050</xdr:rowOff>
              </from>
              <to>
                <xdr:col>27</xdr:col>
                <xdr:colOff>66675</xdr:colOff>
                <xdr:row>33</xdr:row>
                <xdr:rowOff>200025</xdr:rowOff>
              </to>
            </anchor>
          </controlPr>
        </control>
      </mc:Choice>
      <mc:Fallback>
        <control shapeId="1283" r:id="rId56" name="CheckBox79"/>
      </mc:Fallback>
    </mc:AlternateContent>
    <mc:AlternateContent xmlns:mc="http://schemas.openxmlformats.org/markup-compatibility/2006">
      <mc:Choice Requires="x14">
        <control shapeId="1280" r:id="rId58" name="CheckBox77">
          <controlPr defaultSize="0" autoLine="0" autoPict="0" r:id="rId59">
            <anchor moveWithCells="1">
              <from>
                <xdr:col>36</xdr:col>
                <xdr:colOff>19050</xdr:colOff>
                <xdr:row>30</xdr:row>
                <xdr:rowOff>28575</xdr:rowOff>
              </from>
              <to>
                <xdr:col>39</xdr:col>
                <xdr:colOff>114300</xdr:colOff>
                <xdr:row>30</xdr:row>
                <xdr:rowOff>200025</xdr:rowOff>
              </to>
            </anchor>
          </controlPr>
        </control>
      </mc:Choice>
      <mc:Fallback>
        <control shapeId="1280" r:id="rId58" name="CheckBox77"/>
      </mc:Fallback>
    </mc:AlternateContent>
    <mc:AlternateContent xmlns:mc="http://schemas.openxmlformats.org/markup-compatibility/2006">
      <mc:Choice Requires="x14">
        <control shapeId="1279" r:id="rId60" name="CheckBox76">
          <controlPr defaultSize="0" autoLine="0" autoPict="0" r:id="rId61">
            <anchor moveWithCells="1">
              <from>
                <xdr:col>32</xdr:col>
                <xdr:colOff>28575</xdr:colOff>
                <xdr:row>30</xdr:row>
                <xdr:rowOff>28575</xdr:rowOff>
              </from>
              <to>
                <xdr:col>36</xdr:col>
                <xdr:colOff>76200</xdr:colOff>
                <xdr:row>30</xdr:row>
                <xdr:rowOff>200025</xdr:rowOff>
              </to>
            </anchor>
          </controlPr>
        </control>
      </mc:Choice>
      <mc:Fallback>
        <control shapeId="1279" r:id="rId60" name="CheckBox76"/>
      </mc:Fallback>
    </mc:AlternateContent>
    <mc:AlternateContent xmlns:mc="http://schemas.openxmlformats.org/markup-compatibility/2006">
      <mc:Choice Requires="x14">
        <control shapeId="1278" r:id="rId62" name="CheckBox75">
          <controlPr defaultSize="0" autoLine="0" r:id="rId63">
            <anchor moveWithCells="1">
              <from>
                <xdr:col>26</xdr:col>
                <xdr:colOff>9525</xdr:colOff>
                <xdr:row>30</xdr:row>
                <xdr:rowOff>28575</xdr:rowOff>
              </from>
              <to>
                <xdr:col>28</xdr:col>
                <xdr:colOff>95250</xdr:colOff>
                <xdr:row>30</xdr:row>
                <xdr:rowOff>200025</xdr:rowOff>
              </to>
            </anchor>
          </controlPr>
        </control>
      </mc:Choice>
      <mc:Fallback>
        <control shapeId="1278" r:id="rId62" name="CheckBox75"/>
      </mc:Fallback>
    </mc:AlternateContent>
    <mc:AlternateContent xmlns:mc="http://schemas.openxmlformats.org/markup-compatibility/2006">
      <mc:Choice Requires="x14">
        <control shapeId="1276" r:id="rId64" name="CheckBox74">
          <controlPr defaultSize="0" autoLine="0" r:id="rId65">
            <anchor moveWithCells="1">
              <from>
                <xdr:col>35</xdr:col>
                <xdr:colOff>0</xdr:colOff>
                <xdr:row>33</xdr:row>
                <xdr:rowOff>19050</xdr:rowOff>
              </from>
              <to>
                <xdr:col>38</xdr:col>
                <xdr:colOff>28575</xdr:colOff>
                <xdr:row>33</xdr:row>
                <xdr:rowOff>200025</xdr:rowOff>
              </to>
            </anchor>
          </controlPr>
        </control>
      </mc:Choice>
      <mc:Fallback>
        <control shapeId="1276" r:id="rId64" name="CheckBox74"/>
      </mc:Fallback>
    </mc:AlternateContent>
    <mc:AlternateContent xmlns:mc="http://schemas.openxmlformats.org/markup-compatibility/2006">
      <mc:Choice Requires="x14">
        <control shapeId="1275" r:id="rId66" name="CheckBox73">
          <controlPr defaultSize="0" autoLine="0" autoPict="0" r:id="rId67">
            <anchor moveWithCells="1">
              <from>
                <xdr:col>21</xdr:col>
                <xdr:colOff>114300</xdr:colOff>
                <xdr:row>30</xdr:row>
                <xdr:rowOff>28575</xdr:rowOff>
              </from>
              <to>
                <xdr:col>26</xdr:col>
                <xdr:colOff>28575</xdr:colOff>
                <xdr:row>30</xdr:row>
                <xdr:rowOff>200025</xdr:rowOff>
              </to>
            </anchor>
          </controlPr>
        </control>
      </mc:Choice>
      <mc:Fallback>
        <control shapeId="1275" r:id="rId66" name="CheckBox73"/>
      </mc:Fallback>
    </mc:AlternateContent>
    <mc:AlternateContent xmlns:mc="http://schemas.openxmlformats.org/markup-compatibility/2006">
      <mc:Choice Requires="x14">
        <control shapeId="1274" r:id="rId68" name="CheckBox72">
          <controlPr defaultSize="0" autoLine="0" r:id="rId69">
            <anchor moveWithCells="1">
              <from>
                <xdr:col>18</xdr:col>
                <xdr:colOff>85725</xdr:colOff>
                <xdr:row>30</xdr:row>
                <xdr:rowOff>28575</xdr:rowOff>
              </from>
              <to>
                <xdr:col>22</xdr:col>
                <xdr:colOff>28575</xdr:colOff>
                <xdr:row>30</xdr:row>
                <xdr:rowOff>200025</xdr:rowOff>
              </to>
            </anchor>
          </controlPr>
        </control>
      </mc:Choice>
      <mc:Fallback>
        <control shapeId="1274" r:id="rId68" name="CheckBox72"/>
      </mc:Fallback>
    </mc:AlternateContent>
    <mc:AlternateContent xmlns:mc="http://schemas.openxmlformats.org/markup-compatibility/2006">
      <mc:Choice Requires="x14">
        <control shapeId="1273" r:id="rId70" name="CheckBox71">
          <controlPr autoLine="0" r:id="rId71">
            <anchor moveWithCells="1">
              <from>
                <xdr:col>15</xdr:col>
                <xdr:colOff>66675</xdr:colOff>
                <xdr:row>30</xdr:row>
                <xdr:rowOff>28575</xdr:rowOff>
              </from>
              <to>
                <xdr:col>19</xdr:col>
                <xdr:colOff>28575</xdr:colOff>
                <xdr:row>30</xdr:row>
                <xdr:rowOff>200025</xdr:rowOff>
              </to>
            </anchor>
          </controlPr>
        </control>
      </mc:Choice>
      <mc:Fallback>
        <control shapeId="1273" r:id="rId70" name="CheckBox71"/>
      </mc:Fallback>
    </mc:AlternateContent>
    <mc:AlternateContent xmlns:mc="http://schemas.openxmlformats.org/markup-compatibility/2006">
      <mc:Choice Requires="x14">
        <control shapeId="1271" r:id="rId72" name="CheckBox70">
          <controlPr defaultSize="0" autoLine="0" autoPict="0" r:id="rId73">
            <anchor moveWithCells="1">
              <from>
                <xdr:col>10</xdr:col>
                <xdr:colOff>57150</xdr:colOff>
                <xdr:row>30</xdr:row>
                <xdr:rowOff>28575</xdr:rowOff>
              </from>
              <to>
                <xdr:col>15</xdr:col>
                <xdr:colOff>38100</xdr:colOff>
                <xdr:row>30</xdr:row>
                <xdr:rowOff>200025</xdr:rowOff>
              </to>
            </anchor>
          </controlPr>
        </control>
      </mc:Choice>
      <mc:Fallback>
        <control shapeId="1271" r:id="rId72" name="CheckBox70"/>
      </mc:Fallback>
    </mc:AlternateContent>
    <mc:AlternateContent xmlns:mc="http://schemas.openxmlformats.org/markup-compatibility/2006">
      <mc:Choice Requires="x14">
        <control shapeId="1269" r:id="rId74" name="CheckBox69">
          <controlPr defaultSize="0" autoLine="0" r:id="rId75">
            <anchor moveWithCells="1">
              <from>
                <xdr:col>51</xdr:col>
                <xdr:colOff>0</xdr:colOff>
                <xdr:row>19</xdr:row>
                <xdr:rowOff>28575</xdr:rowOff>
              </from>
              <to>
                <xdr:col>55</xdr:col>
                <xdr:colOff>9525</xdr:colOff>
                <xdr:row>19</xdr:row>
                <xdr:rowOff>200025</xdr:rowOff>
              </to>
            </anchor>
          </controlPr>
        </control>
      </mc:Choice>
      <mc:Fallback>
        <control shapeId="1269" r:id="rId74" name="CheckBox69"/>
      </mc:Fallback>
    </mc:AlternateContent>
    <mc:AlternateContent xmlns:mc="http://schemas.openxmlformats.org/markup-compatibility/2006">
      <mc:Choice Requires="x14">
        <control shapeId="1268" r:id="rId76" name="CheckBox68">
          <controlPr defaultSize="0" autoLine="0" autoPict="0" r:id="rId77">
            <anchor moveWithCells="1">
              <from>
                <xdr:col>47</xdr:col>
                <xdr:colOff>57150</xdr:colOff>
                <xdr:row>19</xdr:row>
                <xdr:rowOff>28575</xdr:rowOff>
              </from>
              <to>
                <xdr:col>50</xdr:col>
                <xdr:colOff>85725</xdr:colOff>
                <xdr:row>19</xdr:row>
                <xdr:rowOff>200025</xdr:rowOff>
              </to>
            </anchor>
          </controlPr>
        </control>
      </mc:Choice>
      <mc:Fallback>
        <control shapeId="1268" r:id="rId76" name="CheckBox68"/>
      </mc:Fallback>
    </mc:AlternateContent>
    <mc:AlternateContent xmlns:mc="http://schemas.openxmlformats.org/markup-compatibility/2006">
      <mc:Choice Requires="x14">
        <control shapeId="1267" r:id="rId78" name="CheckBox67">
          <controlPr defaultSize="0" autoLine="0" r:id="rId79">
            <anchor moveWithCells="1">
              <from>
                <xdr:col>27</xdr:col>
                <xdr:colOff>0</xdr:colOff>
                <xdr:row>21</xdr:row>
                <xdr:rowOff>19050</xdr:rowOff>
              </from>
              <to>
                <xdr:col>29</xdr:col>
                <xdr:colOff>114300</xdr:colOff>
                <xdr:row>21</xdr:row>
                <xdr:rowOff>200025</xdr:rowOff>
              </to>
            </anchor>
          </controlPr>
        </control>
      </mc:Choice>
      <mc:Fallback>
        <control shapeId="1267" r:id="rId78" name="CheckBox67"/>
      </mc:Fallback>
    </mc:AlternateContent>
    <mc:AlternateContent xmlns:mc="http://schemas.openxmlformats.org/markup-compatibility/2006">
      <mc:Choice Requires="x14">
        <control shapeId="1265" r:id="rId80" name="CheckBox66">
          <controlPr defaultSize="0" autoLine="0" r:id="rId81">
            <anchor moveWithCells="1">
              <from>
                <xdr:col>22</xdr:col>
                <xdr:colOff>0</xdr:colOff>
                <xdr:row>21</xdr:row>
                <xdr:rowOff>28575</xdr:rowOff>
              </from>
              <to>
                <xdr:col>27</xdr:col>
                <xdr:colOff>0</xdr:colOff>
                <xdr:row>21</xdr:row>
                <xdr:rowOff>200025</xdr:rowOff>
              </to>
            </anchor>
          </controlPr>
        </control>
      </mc:Choice>
      <mc:Fallback>
        <control shapeId="1265" r:id="rId80" name="CheckBox66"/>
      </mc:Fallback>
    </mc:AlternateContent>
    <mc:AlternateContent xmlns:mc="http://schemas.openxmlformats.org/markup-compatibility/2006">
      <mc:Choice Requires="x14">
        <control shapeId="1262" r:id="rId82" name="CheckBox65">
          <controlPr defaultSize="0" autoLine="0" autoPict="0" r:id="rId83">
            <anchor moveWithCells="1">
              <from>
                <xdr:col>17</xdr:col>
                <xdr:colOff>28575</xdr:colOff>
                <xdr:row>21</xdr:row>
                <xdr:rowOff>19050</xdr:rowOff>
              </from>
              <to>
                <xdr:col>22</xdr:col>
                <xdr:colOff>28575</xdr:colOff>
                <xdr:row>21</xdr:row>
                <xdr:rowOff>200025</xdr:rowOff>
              </to>
            </anchor>
          </controlPr>
        </control>
      </mc:Choice>
      <mc:Fallback>
        <control shapeId="1262" r:id="rId82" name="CheckBox65"/>
      </mc:Fallback>
    </mc:AlternateContent>
    <mc:AlternateContent xmlns:mc="http://schemas.openxmlformats.org/markup-compatibility/2006">
      <mc:Choice Requires="x14">
        <control shapeId="1256" r:id="rId84" name="CheckBox59">
          <controlPr autoLine="0" autoPict="0" r:id="rId85">
            <anchor moveWithCells="1">
              <from>
                <xdr:col>18</xdr:col>
                <xdr:colOff>28575</xdr:colOff>
                <xdr:row>16</xdr:row>
                <xdr:rowOff>19050</xdr:rowOff>
              </from>
              <to>
                <xdr:col>21</xdr:col>
                <xdr:colOff>57150</xdr:colOff>
                <xdr:row>16</xdr:row>
                <xdr:rowOff>200025</xdr:rowOff>
              </to>
            </anchor>
          </controlPr>
        </control>
      </mc:Choice>
      <mc:Fallback>
        <control shapeId="1256" r:id="rId84" name="CheckBox59"/>
      </mc:Fallback>
    </mc:AlternateContent>
    <mc:AlternateContent xmlns:mc="http://schemas.openxmlformats.org/markup-compatibility/2006">
      <mc:Choice Requires="x14">
        <control shapeId="1255" r:id="rId86" name="CheckBox58">
          <controlPr defaultSize="0" autoLine="0" r:id="rId87">
            <anchor moveWithCells="1">
              <from>
                <xdr:col>25</xdr:col>
                <xdr:colOff>47625</xdr:colOff>
                <xdr:row>16</xdr:row>
                <xdr:rowOff>38100</xdr:rowOff>
              </from>
              <to>
                <xdr:col>27</xdr:col>
                <xdr:colOff>114300</xdr:colOff>
                <xdr:row>16</xdr:row>
                <xdr:rowOff>209550</xdr:rowOff>
              </to>
            </anchor>
          </controlPr>
        </control>
      </mc:Choice>
      <mc:Fallback>
        <control shapeId="1255" r:id="rId86" name="CheckBox58"/>
      </mc:Fallback>
    </mc:AlternateContent>
    <mc:AlternateContent xmlns:mc="http://schemas.openxmlformats.org/markup-compatibility/2006">
      <mc:Choice Requires="x14">
        <control shapeId="1254" r:id="rId88" name="CheckBox57">
          <controlPr defaultSize="0" autoLine="0" r:id="rId89">
            <anchor moveWithCells="1">
              <from>
                <xdr:col>21</xdr:col>
                <xdr:colOff>47625</xdr:colOff>
                <xdr:row>16</xdr:row>
                <xdr:rowOff>28575</xdr:rowOff>
              </from>
              <to>
                <xdr:col>25</xdr:col>
                <xdr:colOff>95250</xdr:colOff>
                <xdr:row>16</xdr:row>
                <xdr:rowOff>200025</xdr:rowOff>
              </to>
            </anchor>
          </controlPr>
        </control>
      </mc:Choice>
      <mc:Fallback>
        <control shapeId="1254" r:id="rId88" name="CheckBox57"/>
      </mc:Fallback>
    </mc:AlternateContent>
    <mc:AlternateContent xmlns:mc="http://schemas.openxmlformats.org/markup-compatibility/2006">
      <mc:Choice Requires="x14">
        <control shapeId="1252" r:id="rId90" name="CheckBox56">
          <controlPr defaultSize="0" autoLine="0" autoPict="0" r:id="rId91">
            <anchor moveWithCells="1">
              <from>
                <xdr:col>18</xdr:col>
                <xdr:colOff>19050</xdr:colOff>
                <xdr:row>17</xdr:row>
                <xdr:rowOff>19050</xdr:rowOff>
              </from>
              <to>
                <xdr:col>22</xdr:col>
                <xdr:colOff>57150</xdr:colOff>
                <xdr:row>17</xdr:row>
                <xdr:rowOff>200025</xdr:rowOff>
              </to>
            </anchor>
          </controlPr>
        </control>
      </mc:Choice>
      <mc:Fallback>
        <control shapeId="1252" r:id="rId90" name="CheckBox56"/>
      </mc:Fallback>
    </mc:AlternateContent>
    <mc:AlternateContent xmlns:mc="http://schemas.openxmlformats.org/markup-compatibility/2006">
      <mc:Choice Requires="x14">
        <control shapeId="1251" r:id="rId92" name="CheckBox55">
          <controlPr defaultSize="0" autoLine="0" r:id="rId93">
            <anchor moveWithCells="1">
              <from>
                <xdr:col>22</xdr:col>
                <xdr:colOff>57150</xdr:colOff>
                <xdr:row>17</xdr:row>
                <xdr:rowOff>28575</xdr:rowOff>
              </from>
              <to>
                <xdr:col>27</xdr:col>
                <xdr:colOff>47625</xdr:colOff>
                <xdr:row>17</xdr:row>
                <xdr:rowOff>200025</xdr:rowOff>
              </to>
            </anchor>
          </controlPr>
        </control>
      </mc:Choice>
      <mc:Fallback>
        <control shapeId="1251" r:id="rId92" name="CheckBox55"/>
      </mc:Fallback>
    </mc:AlternateContent>
    <mc:AlternateContent xmlns:mc="http://schemas.openxmlformats.org/markup-compatibility/2006">
      <mc:Choice Requires="x14">
        <control shapeId="1250" r:id="rId94" name="CheckBox54">
          <controlPr defaultSize="0" autoLine="0" r:id="rId95">
            <anchor moveWithCells="1">
              <from>
                <xdr:col>21</xdr:col>
                <xdr:colOff>19050</xdr:colOff>
                <xdr:row>23</xdr:row>
                <xdr:rowOff>9525</xdr:rowOff>
              </from>
              <to>
                <xdr:col>24</xdr:col>
                <xdr:colOff>104775</xdr:colOff>
                <xdr:row>23</xdr:row>
                <xdr:rowOff>190500</xdr:rowOff>
              </to>
            </anchor>
          </controlPr>
        </control>
      </mc:Choice>
      <mc:Fallback>
        <control shapeId="1250" r:id="rId94" name="CheckBox54"/>
      </mc:Fallback>
    </mc:AlternateContent>
    <mc:AlternateContent xmlns:mc="http://schemas.openxmlformats.org/markup-compatibility/2006">
      <mc:Choice Requires="x14">
        <control shapeId="1249" r:id="rId96" name="CheckBox53">
          <controlPr defaultSize="0" autoLine="0" r:id="rId97">
            <anchor moveWithCells="1">
              <from>
                <xdr:col>21</xdr:col>
                <xdr:colOff>19050</xdr:colOff>
                <xdr:row>22</xdr:row>
                <xdr:rowOff>19050</xdr:rowOff>
              </from>
              <to>
                <xdr:col>24</xdr:col>
                <xdr:colOff>104775</xdr:colOff>
                <xdr:row>22</xdr:row>
                <xdr:rowOff>200025</xdr:rowOff>
              </to>
            </anchor>
          </controlPr>
        </control>
      </mc:Choice>
      <mc:Fallback>
        <control shapeId="1249" r:id="rId96" name="CheckBox53"/>
      </mc:Fallback>
    </mc:AlternateContent>
    <mc:AlternateContent xmlns:mc="http://schemas.openxmlformats.org/markup-compatibility/2006">
      <mc:Choice Requires="x14">
        <control shapeId="1248" r:id="rId98" name="CheckBox49">
          <controlPr defaultSize="0" autoLine="0" autoPict="0" r:id="rId99">
            <anchor moveWithCells="1">
              <from>
                <xdr:col>13</xdr:col>
                <xdr:colOff>38100</xdr:colOff>
                <xdr:row>18</xdr:row>
                <xdr:rowOff>28575</xdr:rowOff>
              </from>
              <to>
                <xdr:col>15</xdr:col>
                <xdr:colOff>114300</xdr:colOff>
                <xdr:row>19</xdr:row>
                <xdr:rowOff>0</xdr:rowOff>
              </to>
            </anchor>
          </controlPr>
        </control>
      </mc:Choice>
      <mc:Fallback>
        <control shapeId="1248" r:id="rId98" name="CheckBox49"/>
      </mc:Fallback>
    </mc:AlternateContent>
    <mc:AlternateContent xmlns:mc="http://schemas.openxmlformats.org/markup-compatibility/2006">
      <mc:Choice Requires="x14">
        <control shapeId="1247" r:id="rId100" name="CheckBox52">
          <controlPr defaultSize="0" autoLine="0" r:id="rId101">
            <anchor moveWithCells="1">
              <from>
                <xdr:col>13</xdr:col>
                <xdr:colOff>66675</xdr:colOff>
                <xdr:row>23</xdr:row>
                <xdr:rowOff>9525</xdr:rowOff>
              </from>
              <to>
                <xdr:col>18</xdr:col>
                <xdr:colOff>85725</xdr:colOff>
                <xdr:row>23</xdr:row>
                <xdr:rowOff>190500</xdr:rowOff>
              </to>
            </anchor>
          </controlPr>
        </control>
      </mc:Choice>
      <mc:Fallback>
        <control shapeId="1247" r:id="rId100" name="CheckBox52"/>
      </mc:Fallback>
    </mc:AlternateContent>
    <mc:AlternateContent xmlns:mc="http://schemas.openxmlformats.org/markup-compatibility/2006">
      <mc:Choice Requires="x14">
        <control shapeId="1246" r:id="rId102" name="CheckBox51">
          <controlPr defaultSize="0" autoLine="0" r:id="rId103">
            <anchor moveWithCells="1">
              <from>
                <xdr:col>13</xdr:col>
                <xdr:colOff>66675</xdr:colOff>
                <xdr:row>22</xdr:row>
                <xdr:rowOff>28575</xdr:rowOff>
              </from>
              <to>
                <xdr:col>18</xdr:col>
                <xdr:colOff>57150</xdr:colOff>
                <xdr:row>22</xdr:row>
                <xdr:rowOff>209550</xdr:rowOff>
              </to>
            </anchor>
          </controlPr>
        </control>
      </mc:Choice>
      <mc:Fallback>
        <control shapeId="1246" r:id="rId102" name="CheckBox51"/>
      </mc:Fallback>
    </mc:AlternateContent>
    <mc:AlternateContent xmlns:mc="http://schemas.openxmlformats.org/markup-compatibility/2006">
      <mc:Choice Requires="x14">
        <control shapeId="1245" r:id="rId104" name="CheckBox50">
          <controlPr defaultSize="0" autoLine="0" autoPict="0" r:id="rId105">
            <anchor moveWithCells="1">
              <from>
                <xdr:col>13</xdr:col>
                <xdr:colOff>38100</xdr:colOff>
                <xdr:row>19</xdr:row>
                <xdr:rowOff>0</xdr:rowOff>
              </from>
              <to>
                <xdr:col>15</xdr:col>
                <xdr:colOff>114300</xdr:colOff>
                <xdr:row>19</xdr:row>
                <xdr:rowOff>200025</xdr:rowOff>
              </to>
            </anchor>
          </controlPr>
        </control>
      </mc:Choice>
      <mc:Fallback>
        <control shapeId="1245" r:id="rId104" name="CheckBox50"/>
      </mc:Fallback>
    </mc:AlternateContent>
    <mc:AlternateContent xmlns:mc="http://schemas.openxmlformats.org/markup-compatibility/2006">
      <mc:Choice Requires="x14">
        <control shapeId="1241" r:id="rId106" name="CheckBox48">
          <controlPr defaultSize="0" autoLine="0" r:id="rId107">
            <anchor moveWithCells="1">
              <from>
                <xdr:col>13</xdr:col>
                <xdr:colOff>28575</xdr:colOff>
                <xdr:row>17</xdr:row>
                <xdr:rowOff>9525</xdr:rowOff>
              </from>
              <to>
                <xdr:col>15</xdr:col>
                <xdr:colOff>104775</xdr:colOff>
                <xdr:row>17</xdr:row>
                <xdr:rowOff>190500</xdr:rowOff>
              </to>
            </anchor>
          </controlPr>
        </control>
      </mc:Choice>
      <mc:Fallback>
        <control shapeId="1241" r:id="rId106" name="CheckBox48"/>
      </mc:Fallback>
    </mc:AlternateContent>
    <mc:AlternateContent xmlns:mc="http://schemas.openxmlformats.org/markup-compatibility/2006">
      <mc:Choice Requires="x14">
        <control shapeId="1240" r:id="rId108" name="CheckBox47">
          <controlPr defaultSize="0" autoLine="0" r:id="rId109">
            <anchor moveWithCells="1">
              <from>
                <xdr:col>13</xdr:col>
                <xdr:colOff>28575</xdr:colOff>
                <xdr:row>16</xdr:row>
                <xdr:rowOff>19050</xdr:rowOff>
              </from>
              <to>
                <xdr:col>15</xdr:col>
                <xdr:colOff>104775</xdr:colOff>
                <xdr:row>16</xdr:row>
                <xdr:rowOff>200025</xdr:rowOff>
              </to>
            </anchor>
          </controlPr>
        </control>
      </mc:Choice>
      <mc:Fallback>
        <control shapeId="1240" r:id="rId108" name="CheckBox47"/>
      </mc:Fallback>
    </mc:AlternateContent>
    <mc:AlternateContent xmlns:mc="http://schemas.openxmlformats.org/markup-compatibility/2006">
      <mc:Choice Requires="x14">
        <control shapeId="1236" r:id="rId110" name="CheckBox40">
          <controlPr defaultSize="0" autoLine="0" r:id="rId111">
            <anchor moveWithCells="1">
              <from>
                <xdr:col>8</xdr:col>
                <xdr:colOff>19050</xdr:colOff>
                <xdr:row>21</xdr:row>
                <xdr:rowOff>19050</xdr:rowOff>
              </from>
              <to>
                <xdr:col>11</xdr:col>
                <xdr:colOff>57150</xdr:colOff>
                <xdr:row>21</xdr:row>
                <xdr:rowOff>200025</xdr:rowOff>
              </to>
            </anchor>
          </controlPr>
        </control>
      </mc:Choice>
      <mc:Fallback>
        <control shapeId="1236" r:id="rId110" name="CheckBox40"/>
      </mc:Fallback>
    </mc:AlternateContent>
    <mc:AlternateContent xmlns:mc="http://schemas.openxmlformats.org/markup-compatibility/2006">
      <mc:Choice Requires="x14">
        <control shapeId="1234" r:id="rId112" name="CheckBox46">
          <controlPr defaultSize="0" autoLine="0" r:id="rId113">
            <anchor moveWithCells="1">
              <from>
                <xdr:col>8</xdr:col>
                <xdr:colOff>38100</xdr:colOff>
                <xdr:row>23</xdr:row>
                <xdr:rowOff>19050</xdr:rowOff>
              </from>
              <to>
                <xdr:col>10</xdr:col>
                <xdr:colOff>114300</xdr:colOff>
                <xdr:row>23</xdr:row>
                <xdr:rowOff>190500</xdr:rowOff>
              </to>
            </anchor>
          </controlPr>
        </control>
      </mc:Choice>
      <mc:Fallback>
        <control shapeId="1234" r:id="rId112" name="CheckBox46"/>
      </mc:Fallback>
    </mc:AlternateContent>
    <mc:AlternateContent xmlns:mc="http://schemas.openxmlformats.org/markup-compatibility/2006">
      <mc:Choice Requires="x14">
        <control shapeId="1227" r:id="rId114" name="CheckBox41">
          <controlPr defaultSize="0" autoLine="0" r:id="rId115">
            <anchor moveWithCells="1">
              <from>
                <xdr:col>8</xdr:col>
                <xdr:colOff>38100</xdr:colOff>
                <xdr:row>22</xdr:row>
                <xdr:rowOff>28575</xdr:rowOff>
              </from>
              <to>
                <xdr:col>10</xdr:col>
                <xdr:colOff>104775</xdr:colOff>
                <xdr:row>22</xdr:row>
                <xdr:rowOff>209550</xdr:rowOff>
              </to>
            </anchor>
          </controlPr>
        </control>
      </mc:Choice>
      <mc:Fallback>
        <control shapeId="1227" r:id="rId114" name="CheckBox41"/>
      </mc:Fallback>
    </mc:AlternateContent>
    <mc:AlternateContent xmlns:mc="http://schemas.openxmlformats.org/markup-compatibility/2006">
      <mc:Choice Requires="x14">
        <control shapeId="1220" r:id="rId116" name="CheckBox36">
          <controlPr autoLine="0" r:id="rId117">
            <anchor moveWithCells="1">
              <from>
                <xdr:col>28</xdr:col>
                <xdr:colOff>95250</xdr:colOff>
                <xdr:row>15</xdr:row>
                <xdr:rowOff>38100</xdr:rowOff>
              </from>
              <to>
                <xdr:col>30</xdr:col>
                <xdr:colOff>19050</xdr:colOff>
                <xdr:row>15</xdr:row>
                <xdr:rowOff>200025</xdr:rowOff>
              </to>
            </anchor>
          </controlPr>
        </control>
      </mc:Choice>
      <mc:Fallback>
        <control shapeId="1220" r:id="rId116" name="CheckBox36"/>
      </mc:Fallback>
    </mc:AlternateContent>
    <mc:AlternateContent xmlns:mc="http://schemas.openxmlformats.org/markup-compatibility/2006">
      <mc:Choice Requires="x14">
        <control shapeId="1219" r:id="rId118" name="CheckBox35">
          <controlPr defaultSize="0" autoLine="0" r:id="rId119">
            <anchor moveWithCells="1">
              <from>
                <xdr:col>21</xdr:col>
                <xdr:colOff>47625</xdr:colOff>
                <xdr:row>15</xdr:row>
                <xdr:rowOff>19050</xdr:rowOff>
              </from>
              <to>
                <xdr:col>27</xdr:col>
                <xdr:colOff>28575</xdr:colOff>
                <xdr:row>15</xdr:row>
                <xdr:rowOff>190500</xdr:rowOff>
              </to>
            </anchor>
          </controlPr>
        </control>
      </mc:Choice>
      <mc:Fallback>
        <control shapeId="1219" r:id="rId118" name="CheckBox35"/>
      </mc:Fallback>
    </mc:AlternateContent>
    <mc:AlternateContent xmlns:mc="http://schemas.openxmlformats.org/markup-compatibility/2006">
      <mc:Choice Requires="x14">
        <control shapeId="1214" r:id="rId120" name="CheckBox30">
          <controlPr defaultSize="0" autoLine="0" autoPict="0" r:id="rId121">
            <anchor moveWithCells="1">
              <from>
                <xdr:col>16</xdr:col>
                <xdr:colOff>0</xdr:colOff>
                <xdr:row>15</xdr:row>
                <xdr:rowOff>19050</xdr:rowOff>
              </from>
              <to>
                <xdr:col>20</xdr:col>
                <xdr:colOff>47625</xdr:colOff>
                <xdr:row>15</xdr:row>
                <xdr:rowOff>190500</xdr:rowOff>
              </to>
            </anchor>
          </controlPr>
        </control>
      </mc:Choice>
      <mc:Fallback>
        <control shapeId="1214" r:id="rId120" name="CheckBox30"/>
      </mc:Fallback>
    </mc:AlternateContent>
    <mc:AlternateContent xmlns:mc="http://schemas.openxmlformats.org/markup-compatibility/2006">
      <mc:Choice Requires="x14">
        <control shapeId="1212" r:id="rId122" name="CheckBox29">
          <controlPr defaultSize="0" autoLine="0" r:id="rId123">
            <anchor moveWithCells="1">
              <from>
                <xdr:col>12</xdr:col>
                <xdr:colOff>28575</xdr:colOff>
                <xdr:row>15</xdr:row>
                <xdr:rowOff>9525</xdr:rowOff>
              </from>
              <to>
                <xdr:col>16</xdr:col>
                <xdr:colOff>104775</xdr:colOff>
                <xdr:row>15</xdr:row>
                <xdr:rowOff>180975</xdr:rowOff>
              </to>
            </anchor>
          </controlPr>
        </control>
      </mc:Choice>
      <mc:Fallback>
        <control shapeId="1212" r:id="rId122" name="CheckBox29"/>
      </mc:Fallback>
    </mc:AlternateContent>
    <mc:AlternateContent xmlns:mc="http://schemas.openxmlformats.org/markup-compatibility/2006">
      <mc:Choice Requires="x14">
        <control shapeId="1211" r:id="rId124" name="CheckBox28">
          <controlPr defaultSize="0" autoLine="0" r:id="rId125">
            <anchor moveWithCells="1">
              <from>
                <xdr:col>8</xdr:col>
                <xdr:colOff>38100</xdr:colOff>
                <xdr:row>15</xdr:row>
                <xdr:rowOff>9525</xdr:rowOff>
              </from>
              <to>
                <xdr:col>13</xdr:col>
                <xdr:colOff>66675</xdr:colOff>
                <xdr:row>15</xdr:row>
                <xdr:rowOff>180975</xdr:rowOff>
              </to>
            </anchor>
          </controlPr>
        </control>
      </mc:Choice>
      <mc:Fallback>
        <control shapeId="1211" r:id="rId124" name="CheckBox28"/>
      </mc:Fallback>
    </mc:AlternateContent>
    <mc:AlternateContent xmlns:mc="http://schemas.openxmlformats.org/markup-compatibility/2006">
      <mc:Choice Requires="x14">
        <control shapeId="1209" r:id="rId126" name="CheckBox26">
          <controlPr defaultSize="0" autoLine="0" autoPict="0" r:id="rId127">
            <anchor moveWithCells="1">
              <from>
                <xdr:col>28</xdr:col>
                <xdr:colOff>133350</xdr:colOff>
                <xdr:row>11</xdr:row>
                <xdr:rowOff>28575</xdr:rowOff>
              </from>
              <to>
                <xdr:col>33</xdr:col>
                <xdr:colOff>85725</xdr:colOff>
                <xdr:row>11</xdr:row>
                <xdr:rowOff>200025</xdr:rowOff>
              </to>
            </anchor>
          </controlPr>
        </control>
      </mc:Choice>
      <mc:Fallback>
        <control shapeId="1209" r:id="rId126" name="CheckBox26"/>
      </mc:Fallback>
    </mc:AlternateContent>
    <mc:AlternateContent xmlns:mc="http://schemas.openxmlformats.org/markup-compatibility/2006">
      <mc:Choice Requires="x14">
        <control shapeId="1205" r:id="rId128" name="CheckBox24">
          <controlPr defaultSize="0" autoLine="0" r:id="rId129">
            <anchor moveWithCells="1">
              <from>
                <xdr:col>18</xdr:col>
                <xdr:colOff>28575</xdr:colOff>
                <xdr:row>11</xdr:row>
                <xdr:rowOff>19050</xdr:rowOff>
              </from>
              <to>
                <xdr:col>20</xdr:col>
                <xdr:colOff>104775</xdr:colOff>
                <xdr:row>11</xdr:row>
                <xdr:rowOff>200025</xdr:rowOff>
              </to>
            </anchor>
          </controlPr>
        </control>
      </mc:Choice>
      <mc:Fallback>
        <control shapeId="1205" r:id="rId128" name="CheckBox24"/>
      </mc:Fallback>
    </mc:AlternateContent>
    <mc:AlternateContent xmlns:mc="http://schemas.openxmlformats.org/markup-compatibility/2006">
      <mc:Choice Requires="x14">
        <control shapeId="1203" r:id="rId130" name="CheckBox23">
          <controlPr defaultSize="0" autoLine="0" autoPict="0" r:id="rId131">
            <anchor moveWithCells="1">
              <from>
                <xdr:col>13</xdr:col>
                <xdr:colOff>28575</xdr:colOff>
                <xdr:row>11</xdr:row>
                <xdr:rowOff>19050</xdr:rowOff>
              </from>
              <to>
                <xdr:col>18</xdr:col>
                <xdr:colOff>66675</xdr:colOff>
                <xdr:row>11</xdr:row>
                <xdr:rowOff>200025</xdr:rowOff>
              </to>
            </anchor>
          </controlPr>
        </control>
      </mc:Choice>
      <mc:Fallback>
        <control shapeId="1203" r:id="rId130" name="CheckBox23"/>
      </mc:Fallback>
    </mc:AlternateContent>
    <mc:AlternateContent xmlns:mc="http://schemas.openxmlformats.org/markup-compatibility/2006">
      <mc:Choice Requires="x14">
        <control shapeId="1202" r:id="rId132" name="CheckBox22">
          <controlPr defaultSize="0" autoLine="0" r:id="rId133">
            <anchor moveWithCells="1">
              <from>
                <xdr:col>8</xdr:col>
                <xdr:colOff>38100</xdr:colOff>
                <xdr:row>11</xdr:row>
                <xdr:rowOff>19050</xdr:rowOff>
              </from>
              <to>
                <xdr:col>13</xdr:col>
                <xdr:colOff>85725</xdr:colOff>
                <xdr:row>11</xdr:row>
                <xdr:rowOff>190500</xdr:rowOff>
              </to>
            </anchor>
          </controlPr>
        </control>
      </mc:Choice>
      <mc:Fallback>
        <control shapeId="1202" r:id="rId132" name="CheckBox22"/>
      </mc:Fallback>
    </mc:AlternateContent>
    <mc:AlternateContent xmlns:mc="http://schemas.openxmlformats.org/markup-compatibility/2006">
      <mc:Choice Requires="x14">
        <control shapeId="1201" r:id="rId134" name="CheckBox21">
          <controlPr defaultSize="0" autoLine="0" r:id="rId135">
            <anchor moveWithCells="1">
              <from>
                <xdr:col>30</xdr:col>
                <xdr:colOff>38100</xdr:colOff>
                <xdr:row>9</xdr:row>
                <xdr:rowOff>19050</xdr:rowOff>
              </from>
              <to>
                <xdr:col>37</xdr:col>
                <xdr:colOff>38100</xdr:colOff>
                <xdr:row>9</xdr:row>
                <xdr:rowOff>200025</xdr:rowOff>
              </to>
            </anchor>
          </controlPr>
        </control>
      </mc:Choice>
      <mc:Fallback>
        <control shapeId="1201" r:id="rId134" name="CheckBox21"/>
      </mc:Fallback>
    </mc:AlternateContent>
    <mc:AlternateContent xmlns:mc="http://schemas.openxmlformats.org/markup-compatibility/2006">
      <mc:Choice Requires="x14">
        <control shapeId="1199" r:id="rId136" name="CheckBox20">
          <controlPr defaultSize="0" autoLine="0" autoPict="0" r:id="rId137">
            <anchor moveWithCells="1">
              <from>
                <xdr:col>22</xdr:col>
                <xdr:colOff>0</xdr:colOff>
                <xdr:row>9</xdr:row>
                <xdr:rowOff>19050</xdr:rowOff>
              </from>
              <to>
                <xdr:col>30</xdr:col>
                <xdr:colOff>85725</xdr:colOff>
                <xdr:row>9</xdr:row>
                <xdr:rowOff>190500</xdr:rowOff>
              </to>
            </anchor>
          </controlPr>
        </control>
      </mc:Choice>
      <mc:Fallback>
        <control shapeId="1199" r:id="rId136" name="CheckBox20"/>
      </mc:Fallback>
    </mc:AlternateContent>
    <mc:AlternateContent xmlns:mc="http://schemas.openxmlformats.org/markup-compatibility/2006">
      <mc:Choice Requires="x14">
        <control shapeId="1198" r:id="rId138" name="CheckBox19">
          <controlPr defaultSize="0" autoLine="0" autoPict="0" r:id="rId139">
            <anchor moveWithCells="1">
              <from>
                <xdr:col>13</xdr:col>
                <xdr:colOff>76200</xdr:colOff>
                <xdr:row>9</xdr:row>
                <xdr:rowOff>19050</xdr:rowOff>
              </from>
              <to>
                <xdr:col>22</xdr:col>
                <xdr:colOff>47625</xdr:colOff>
                <xdr:row>9</xdr:row>
                <xdr:rowOff>190500</xdr:rowOff>
              </to>
            </anchor>
          </controlPr>
        </control>
      </mc:Choice>
      <mc:Fallback>
        <control shapeId="1198" r:id="rId138" name="CheckBox19"/>
      </mc:Fallback>
    </mc:AlternateContent>
    <mc:AlternateContent xmlns:mc="http://schemas.openxmlformats.org/markup-compatibility/2006">
      <mc:Choice Requires="x14">
        <control shapeId="1197" r:id="rId140" name="CheckBox18">
          <controlPr defaultSize="0" autoLine="0" r:id="rId141">
            <anchor moveWithCells="1">
              <from>
                <xdr:col>8</xdr:col>
                <xdr:colOff>38100</xdr:colOff>
                <xdr:row>9</xdr:row>
                <xdr:rowOff>19050</xdr:rowOff>
              </from>
              <to>
                <xdr:col>14</xdr:col>
                <xdr:colOff>38100</xdr:colOff>
                <xdr:row>9</xdr:row>
                <xdr:rowOff>190500</xdr:rowOff>
              </to>
            </anchor>
          </controlPr>
        </control>
      </mc:Choice>
      <mc:Fallback>
        <control shapeId="1197" r:id="rId140" name="CheckBox18"/>
      </mc:Fallback>
    </mc:AlternateContent>
    <mc:AlternateContent xmlns:mc="http://schemas.openxmlformats.org/markup-compatibility/2006">
      <mc:Choice Requires="x14">
        <control shapeId="1171" r:id="rId142" name="CheckBox1">
          <controlPr defaultSize="0" autoLine="0" autoPict="0" r:id="rId143">
            <anchor moveWithCells="1">
              <from>
                <xdr:col>8</xdr:col>
                <xdr:colOff>28575</xdr:colOff>
                <xdr:row>5</xdr:row>
                <xdr:rowOff>28575</xdr:rowOff>
              </from>
              <to>
                <xdr:col>12</xdr:col>
                <xdr:colOff>66675</xdr:colOff>
                <xdr:row>5</xdr:row>
                <xdr:rowOff>200025</xdr:rowOff>
              </to>
            </anchor>
          </controlPr>
        </control>
      </mc:Choice>
      <mc:Fallback>
        <control shapeId="1171" r:id="rId142" name="CheckBox1"/>
      </mc:Fallback>
    </mc:AlternateContent>
    <mc:AlternateContent xmlns:mc="http://schemas.openxmlformats.org/markup-compatibility/2006">
      <mc:Choice Requires="x14">
        <control shapeId="1172" r:id="rId144" name="CheckBox2">
          <controlPr autoLine="0" autoPict="0" r:id="rId145">
            <anchor moveWithCells="1">
              <from>
                <xdr:col>12</xdr:col>
                <xdr:colOff>38100</xdr:colOff>
                <xdr:row>5</xdr:row>
                <xdr:rowOff>19050</xdr:rowOff>
              </from>
              <to>
                <xdr:col>17</xdr:col>
                <xdr:colOff>38100</xdr:colOff>
                <xdr:row>5</xdr:row>
                <xdr:rowOff>200025</xdr:rowOff>
              </to>
            </anchor>
          </controlPr>
        </control>
      </mc:Choice>
      <mc:Fallback>
        <control shapeId="1172" r:id="rId144" name="CheckBox2"/>
      </mc:Fallback>
    </mc:AlternateContent>
    <mc:AlternateContent xmlns:mc="http://schemas.openxmlformats.org/markup-compatibility/2006">
      <mc:Choice Requires="x14">
        <control shapeId="1173" r:id="rId146" name="CheckBox3">
          <controlPr locked="0" autoLine="0" autoPict="0" r:id="rId147">
            <anchor moveWithCells="1">
              <from>
                <xdr:col>21</xdr:col>
                <xdr:colOff>114300</xdr:colOff>
                <xdr:row>5</xdr:row>
                <xdr:rowOff>28575</xdr:rowOff>
              </from>
              <to>
                <xdr:col>25</xdr:col>
                <xdr:colOff>104775</xdr:colOff>
                <xdr:row>5</xdr:row>
                <xdr:rowOff>200025</xdr:rowOff>
              </to>
            </anchor>
          </controlPr>
        </control>
      </mc:Choice>
      <mc:Fallback>
        <control shapeId="1173" r:id="rId146" name="CheckBox3"/>
      </mc:Fallback>
    </mc:AlternateContent>
    <mc:AlternateContent xmlns:mc="http://schemas.openxmlformats.org/markup-compatibility/2006">
      <mc:Choice Requires="x14">
        <control shapeId="1175" r:id="rId148" name="CheckBox4">
          <controlPr defaultSize="0" autoLine="0" autoPict="0" r:id="rId149">
            <anchor moveWithCells="1">
              <from>
                <xdr:col>22</xdr:col>
                <xdr:colOff>0</xdr:colOff>
                <xdr:row>6</xdr:row>
                <xdr:rowOff>19050</xdr:rowOff>
              </from>
              <to>
                <xdr:col>25</xdr:col>
                <xdr:colOff>76200</xdr:colOff>
                <xdr:row>6</xdr:row>
                <xdr:rowOff>200025</xdr:rowOff>
              </to>
            </anchor>
          </controlPr>
        </control>
      </mc:Choice>
      <mc:Fallback>
        <control shapeId="1175" r:id="rId148" name="CheckBox4"/>
      </mc:Fallback>
    </mc:AlternateContent>
    <mc:AlternateContent xmlns:mc="http://schemas.openxmlformats.org/markup-compatibility/2006">
      <mc:Choice Requires="x14">
        <control shapeId="1176" r:id="rId150" name="CheckBox5">
          <controlPr defaultSize="0" autoLine="0" autoPict="0" r:id="rId151">
            <anchor moveWithCells="1">
              <from>
                <xdr:col>22</xdr:col>
                <xdr:colOff>0</xdr:colOff>
                <xdr:row>7</xdr:row>
                <xdr:rowOff>28575</xdr:rowOff>
              </from>
              <to>
                <xdr:col>25</xdr:col>
                <xdr:colOff>76200</xdr:colOff>
                <xdr:row>7</xdr:row>
                <xdr:rowOff>200025</xdr:rowOff>
              </to>
            </anchor>
          </controlPr>
        </control>
      </mc:Choice>
      <mc:Fallback>
        <control shapeId="1176" r:id="rId150" name="CheckBox5"/>
      </mc:Fallback>
    </mc:AlternateContent>
    <mc:AlternateContent xmlns:mc="http://schemas.openxmlformats.org/markup-compatibility/2006">
      <mc:Choice Requires="x14">
        <control shapeId="1177" r:id="rId152" name="CheckBox6">
          <controlPr defaultSize="0" autoLine="0" autoPict="0" r:id="rId153">
            <anchor moveWithCells="1">
              <from>
                <xdr:col>8</xdr:col>
                <xdr:colOff>28575</xdr:colOff>
                <xdr:row>6</xdr:row>
                <xdr:rowOff>19050</xdr:rowOff>
              </from>
              <to>
                <xdr:col>12</xdr:col>
                <xdr:colOff>95250</xdr:colOff>
                <xdr:row>6</xdr:row>
                <xdr:rowOff>200025</xdr:rowOff>
              </to>
            </anchor>
          </controlPr>
        </control>
      </mc:Choice>
      <mc:Fallback>
        <control shapeId="1177" r:id="rId152" name="CheckBox6"/>
      </mc:Fallback>
    </mc:AlternateContent>
    <mc:AlternateContent xmlns:mc="http://schemas.openxmlformats.org/markup-compatibility/2006">
      <mc:Choice Requires="x14">
        <control shapeId="1178" r:id="rId154" name="CheckBox7">
          <controlPr defaultSize="0" autoLine="0" autoPict="0" r:id="rId155">
            <anchor moveWithCells="1">
              <from>
                <xdr:col>8</xdr:col>
                <xdr:colOff>28575</xdr:colOff>
                <xdr:row>7</xdr:row>
                <xdr:rowOff>19050</xdr:rowOff>
              </from>
              <to>
                <xdr:col>12</xdr:col>
                <xdr:colOff>85725</xdr:colOff>
                <xdr:row>7</xdr:row>
                <xdr:rowOff>200025</xdr:rowOff>
              </to>
            </anchor>
          </controlPr>
        </control>
      </mc:Choice>
      <mc:Fallback>
        <control shapeId="1178" r:id="rId154" name="CheckBox7"/>
      </mc:Fallback>
    </mc:AlternateContent>
    <mc:AlternateContent xmlns:mc="http://schemas.openxmlformats.org/markup-compatibility/2006">
      <mc:Choice Requires="x14">
        <control shapeId="1180" r:id="rId156" name="CheckBox8">
          <controlPr autoLine="0" autoPict="0" r:id="rId157">
            <anchor moveWithCells="1">
              <from>
                <xdr:col>12</xdr:col>
                <xdr:colOff>38100</xdr:colOff>
                <xdr:row>6</xdr:row>
                <xdr:rowOff>19050</xdr:rowOff>
              </from>
              <to>
                <xdr:col>17</xdr:col>
                <xdr:colOff>38100</xdr:colOff>
                <xdr:row>6</xdr:row>
                <xdr:rowOff>190500</xdr:rowOff>
              </to>
            </anchor>
          </controlPr>
        </control>
      </mc:Choice>
      <mc:Fallback>
        <control shapeId="1180" r:id="rId156" name="CheckBox8"/>
      </mc:Fallback>
    </mc:AlternateContent>
    <mc:AlternateContent xmlns:mc="http://schemas.openxmlformats.org/markup-compatibility/2006">
      <mc:Choice Requires="x14">
        <control shapeId="1181" r:id="rId158" name="CheckBox9">
          <controlPr autoLine="0" autoPict="0" r:id="rId159">
            <anchor moveWithCells="1">
              <from>
                <xdr:col>12</xdr:col>
                <xdr:colOff>47625</xdr:colOff>
                <xdr:row>7</xdr:row>
                <xdr:rowOff>19050</xdr:rowOff>
              </from>
              <to>
                <xdr:col>17</xdr:col>
                <xdr:colOff>47625</xdr:colOff>
                <xdr:row>7</xdr:row>
                <xdr:rowOff>200025</xdr:rowOff>
              </to>
            </anchor>
          </controlPr>
        </control>
      </mc:Choice>
      <mc:Fallback>
        <control shapeId="1181" r:id="rId158" name="CheckBox9"/>
      </mc:Fallback>
    </mc:AlternateContent>
    <mc:AlternateContent xmlns:mc="http://schemas.openxmlformats.org/markup-compatibility/2006">
      <mc:Choice Requires="x14">
        <control shapeId="1183" r:id="rId160" name="CheckBox10">
          <controlPr defaultSize="0" autoLine="0" autoPict="0" r:id="rId161">
            <anchor moveWithCells="1">
              <from>
                <xdr:col>52</xdr:col>
                <xdr:colOff>66675</xdr:colOff>
                <xdr:row>5</xdr:row>
                <xdr:rowOff>38100</xdr:rowOff>
              </from>
              <to>
                <xdr:col>56</xdr:col>
                <xdr:colOff>0</xdr:colOff>
                <xdr:row>5</xdr:row>
                <xdr:rowOff>200025</xdr:rowOff>
              </to>
            </anchor>
          </controlPr>
        </control>
      </mc:Choice>
      <mc:Fallback>
        <control shapeId="1183" r:id="rId160" name="CheckBox10"/>
      </mc:Fallback>
    </mc:AlternateContent>
    <mc:AlternateContent xmlns:mc="http://schemas.openxmlformats.org/markup-compatibility/2006">
      <mc:Choice Requires="x14">
        <control shapeId="1184" r:id="rId162" name="CheckBox11">
          <controlPr defaultSize="0" autoLine="0" autoPict="0" r:id="rId163">
            <anchor moveWithCells="1">
              <from>
                <xdr:col>49</xdr:col>
                <xdr:colOff>38100</xdr:colOff>
                <xdr:row>5</xdr:row>
                <xdr:rowOff>19050</xdr:rowOff>
              </from>
              <to>
                <xdr:col>53</xdr:col>
                <xdr:colOff>9525</xdr:colOff>
                <xdr:row>5</xdr:row>
                <xdr:rowOff>285750</xdr:rowOff>
              </to>
            </anchor>
          </controlPr>
        </control>
      </mc:Choice>
      <mc:Fallback>
        <control shapeId="1184" r:id="rId162" name="CheckBox11"/>
      </mc:Fallback>
    </mc:AlternateContent>
    <mc:AlternateContent xmlns:mc="http://schemas.openxmlformats.org/markup-compatibility/2006">
      <mc:Choice Requires="x14">
        <control shapeId="1185" r:id="rId164" name="CheckBox12">
          <controlPr autoLine="0" r:id="rId165">
            <anchor moveWithCells="1">
              <from>
                <xdr:col>8</xdr:col>
                <xdr:colOff>28575</xdr:colOff>
                <xdr:row>8</xdr:row>
                <xdr:rowOff>28575</xdr:rowOff>
              </from>
              <to>
                <xdr:col>14</xdr:col>
                <xdr:colOff>57150</xdr:colOff>
                <xdr:row>8</xdr:row>
                <xdr:rowOff>200025</xdr:rowOff>
              </to>
            </anchor>
          </controlPr>
        </control>
      </mc:Choice>
      <mc:Fallback>
        <control shapeId="1185" r:id="rId164" name="CheckBox12"/>
      </mc:Fallback>
    </mc:AlternateContent>
    <mc:AlternateContent xmlns:mc="http://schemas.openxmlformats.org/markup-compatibility/2006">
      <mc:Choice Requires="x14">
        <control shapeId="1186" r:id="rId166" name="CheckBox13">
          <controlPr autoLine="0" autoPict="0" r:id="rId167">
            <anchor moveWithCells="1">
              <from>
                <xdr:col>13</xdr:col>
                <xdr:colOff>95250</xdr:colOff>
                <xdr:row>8</xdr:row>
                <xdr:rowOff>28575</xdr:rowOff>
              </from>
              <to>
                <xdr:col>19</xdr:col>
                <xdr:colOff>57150</xdr:colOff>
                <xdr:row>8</xdr:row>
                <xdr:rowOff>200025</xdr:rowOff>
              </to>
            </anchor>
          </controlPr>
        </control>
      </mc:Choice>
      <mc:Fallback>
        <control shapeId="1186" r:id="rId166" name="CheckBox13"/>
      </mc:Fallback>
    </mc:AlternateContent>
    <mc:AlternateContent xmlns:mc="http://schemas.openxmlformats.org/markup-compatibility/2006">
      <mc:Choice Requires="x14">
        <control shapeId="1187" r:id="rId168" name="CheckBox14">
          <controlPr autoLine="0" r:id="rId169">
            <anchor moveWithCells="1">
              <from>
                <xdr:col>19</xdr:col>
                <xdr:colOff>57150</xdr:colOff>
                <xdr:row>8</xdr:row>
                <xdr:rowOff>19050</xdr:rowOff>
              </from>
              <to>
                <xdr:col>26</xdr:col>
                <xdr:colOff>76200</xdr:colOff>
                <xdr:row>8</xdr:row>
                <xdr:rowOff>200025</xdr:rowOff>
              </to>
            </anchor>
          </controlPr>
        </control>
      </mc:Choice>
      <mc:Fallback>
        <control shapeId="1187" r:id="rId168" name="CheckBox14"/>
      </mc:Fallback>
    </mc:AlternateContent>
    <mc:AlternateContent xmlns:mc="http://schemas.openxmlformats.org/markup-compatibility/2006">
      <mc:Choice Requires="x14">
        <control shapeId="1188" r:id="rId170" name="CheckBox15">
          <controlPr autoLine="0" autoPict="0" r:id="rId171">
            <anchor moveWithCells="1">
              <from>
                <xdr:col>26</xdr:col>
                <xdr:colOff>47625</xdr:colOff>
                <xdr:row>8</xdr:row>
                <xdr:rowOff>28575</xdr:rowOff>
              </from>
              <to>
                <xdr:col>31</xdr:col>
                <xdr:colOff>95250</xdr:colOff>
                <xdr:row>8</xdr:row>
                <xdr:rowOff>200025</xdr:rowOff>
              </to>
            </anchor>
          </controlPr>
        </control>
      </mc:Choice>
      <mc:Fallback>
        <control shapeId="1188" r:id="rId170" name="CheckBox15"/>
      </mc:Fallback>
    </mc:AlternateContent>
    <mc:AlternateContent xmlns:mc="http://schemas.openxmlformats.org/markup-compatibility/2006">
      <mc:Choice Requires="x14">
        <control shapeId="1189" r:id="rId172" name="CheckBox16">
          <controlPr autoLine="0" autoPict="0" r:id="rId173">
            <anchor moveWithCells="1">
              <from>
                <xdr:col>37</xdr:col>
                <xdr:colOff>76200</xdr:colOff>
                <xdr:row>8</xdr:row>
                <xdr:rowOff>19050</xdr:rowOff>
              </from>
              <to>
                <xdr:col>42</xdr:col>
                <xdr:colOff>28575</xdr:colOff>
                <xdr:row>8</xdr:row>
                <xdr:rowOff>190500</xdr:rowOff>
              </to>
            </anchor>
          </controlPr>
        </control>
      </mc:Choice>
      <mc:Fallback>
        <control shapeId="1189" r:id="rId172" name="CheckBox16"/>
      </mc:Fallback>
    </mc:AlternateContent>
    <mc:AlternateContent xmlns:mc="http://schemas.openxmlformats.org/markup-compatibility/2006">
      <mc:Choice Requires="x14">
        <control shapeId="1190" r:id="rId174" name="CheckBox17">
          <controlPr autoLine="0" autoPict="0" r:id="rId175">
            <anchor moveWithCells="1">
              <from>
                <xdr:col>32</xdr:col>
                <xdr:colOff>66675</xdr:colOff>
                <xdr:row>8</xdr:row>
                <xdr:rowOff>28575</xdr:rowOff>
              </from>
              <to>
                <xdr:col>37</xdr:col>
                <xdr:colOff>9525</xdr:colOff>
                <xdr:row>8</xdr:row>
                <xdr:rowOff>200025</xdr:rowOff>
              </to>
            </anchor>
          </controlPr>
        </control>
      </mc:Choice>
      <mc:Fallback>
        <control shapeId="1190" r:id="rId174" name="CheckBox17"/>
      </mc:Fallback>
    </mc:AlternateContent>
    <mc:AlternateContent xmlns:mc="http://schemas.openxmlformats.org/markup-compatibility/2006">
      <mc:Choice Requires="x14">
        <control shapeId="1410" r:id="rId176" name="CheckBox105">
          <controlPr defaultSize="0" autoLine="0" r:id="rId117">
            <anchor moveWithCells="1">
              <from>
                <xdr:col>43</xdr:col>
                <xdr:colOff>57150</xdr:colOff>
                <xdr:row>55</xdr:row>
                <xdr:rowOff>28575</xdr:rowOff>
              </from>
              <to>
                <xdr:col>44</xdr:col>
                <xdr:colOff>76200</xdr:colOff>
                <xdr:row>55</xdr:row>
                <xdr:rowOff>190500</xdr:rowOff>
              </to>
            </anchor>
          </controlPr>
        </control>
      </mc:Choice>
      <mc:Fallback>
        <control shapeId="1410" r:id="rId176" name="CheckBox105"/>
      </mc:Fallback>
    </mc:AlternateContent>
    <mc:AlternateContent xmlns:mc="http://schemas.openxmlformats.org/markup-compatibility/2006">
      <mc:Choice Requires="x14">
        <control shapeId="1433" r:id="rId177" name="CheckBox25">
          <controlPr defaultSize="0" autoLine="0" autoPict="0" r:id="rId178">
            <anchor moveWithCells="1">
              <from>
                <xdr:col>24</xdr:col>
                <xdr:colOff>28575</xdr:colOff>
                <xdr:row>11</xdr:row>
                <xdr:rowOff>28575</xdr:rowOff>
              </from>
              <to>
                <xdr:col>28</xdr:col>
                <xdr:colOff>95250</xdr:colOff>
                <xdr:row>11</xdr:row>
                <xdr:rowOff>200025</xdr:rowOff>
              </to>
            </anchor>
          </controlPr>
        </control>
      </mc:Choice>
      <mc:Fallback>
        <control shapeId="1433" r:id="rId177" name="CheckBox25"/>
      </mc:Fallback>
    </mc:AlternateContent>
    <mc:AlternateContent xmlns:mc="http://schemas.openxmlformats.org/markup-compatibility/2006">
      <mc:Choice Requires="x14">
        <control shapeId="1434" r:id="rId179" name="CheckBox27">
          <controlPr defaultSize="0" autoLine="0" autoPict="0" r:id="rId180">
            <anchor moveWithCells="1">
              <from>
                <xdr:col>33</xdr:col>
                <xdr:colOff>9525</xdr:colOff>
                <xdr:row>11</xdr:row>
                <xdr:rowOff>19050</xdr:rowOff>
              </from>
              <to>
                <xdr:col>37</xdr:col>
                <xdr:colOff>66675</xdr:colOff>
                <xdr:row>11</xdr:row>
                <xdr:rowOff>200025</xdr:rowOff>
              </to>
            </anchor>
          </controlPr>
        </control>
      </mc:Choice>
      <mc:Fallback>
        <control shapeId="1434" r:id="rId179" name="CheckBox27"/>
      </mc:Fallback>
    </mc:AlternateContent>
    <mc:AlternateContent xmlns:mc="http://schemas.openxmlformats.org/markup-compatibility/2006">
      <mc:Choice Requires="x14">
        <control shapeId="1436" r:id="rId181" name="CheckBox93">
          <controlPr defaultSize="0" autoLine="0" r:id="rId182">
            <anchor moveWithCells="1">
              <from>
                <xdr:col>37</xdr:col>
                <xdr:colOff>28575</xdr:colOff>
                <xdr:row>11</xdr:row>
                <xdr:rowOff>19050</xdr:rowOff>
              </from>
              <to>
                <xdr:col>39</xdr:col>
                <xdr:colOff>114300</xdr:colOff>
                <xdr:row>11</xdr:row>
                <xdr:rowOff>200025</xdr:rowOff>
              </to>
            </anchor>
          </controlPr>
        </control>
      </mc:Choice>
      <mc:Fallback>
        <control shapeId="1436" r:id="rId181" name="CheckBox93"/>
      </mc:Fallback>
    </mc:AlternateContent>
    <mc:AlternateContent xmlns:mc="http://schemas.openxmlformats.org/markup-compatibility/2006">
      <mc:Choice Requires="x14">
        <control shapeId="1438" r:id="rId183" name="CheckBox103">
          <controlPr defaultSize="0" autoLine="0" r:id="rId184">
            <anchor moveWithCells="1">
              <from>
                <xdr:col>50</xdr:col>
                <xdr:colOff>95250</xdr:colOff>
                <xdr:row>14</xdr:row>
                <xdr:rowOff>9525</xdr:rowOff>
              </from>
              <to>
                <xdr:col>55</xdr:col>
                <xdr:colOff>0</xdr:colOff>
                <xdr:row>14</xdr:row>
                <xdr:rowOff>190500</xdr:rowOff>
              </to>
            </anchor>
          </controlPr>
        </control>
      </mc:Choice>
      <mc:Fallback>
        <control shapeId="1438" r:id="rId183" name="CheckBox103"/>
      </mc:Fallback>
    </mc:AlternateContent>
    <mc:AlternateContent xmlns:mc="http://schemas.openxmlformats.org/markup-compatibility/2006">
      <mc:Choice Requires="x14">
        <control shapeId="1439" r:id="rId185" name="CheckBox106">
          <controlPr defaultSize="0" autoLine="0" autoPict="0" r:id="rId186">
            <anchor moveWithCells="1">
              <from>
                <xdr:col>46</xdr:col>
                <xdr:colOff>38100</xdr:colOff>
                <xdr:row>13</xdr:row>
                <xdr:rowOff>19050</xdr:rowOff>
              </from>
              <to>
                <xdr:col>47</xdr:col>
                <xdr:colOff>38100</xdr:colOff>
                <xdr:row>13</xdr:row>
                <xdr:rowOff>200025</xdr:rowOff>
              </to>
            </anchor>
          </controlPr>
        </control>
      </mc:Choice>
      <mc:Fallback>
        <control shapeId="1439" r:id="rId185" name="CheckBox106"/>
      </mc:Fallback>
    </mc:AlternateContent>
    <mc:AlternateContent xmlns:mc="http://schemas.openxmlformats.org/markup-compatibility/2006">
      <mc:Choice Requires="x14">
        <control shapeId="1440" r:id="rId187" name="CheckBox107">
          <controlPr defaultSize="0" autoLine="0" autoPict="0" r:id="rId188">
            <anchor moveWithCells="1">
              <from>
                <xdr:col>50</xdr:col>
                <xdr:colOff>95250</xdr:colOff>
                <xdr:row>13</xdr:row>
                <xdr:rowOff>19050</xdr:rowOff>
              </from>
              <to>
                <xdr:col>51</xdr:col>
                <xdr:colOff>104775</xdr:colOff>
                <xdr:row>14</xdr:row>
                <xdr:rowOff>0</xdr:rowOff>
              </to>
            </anchor>
          </controlPr>
        </control>
      </mc:Choice>
      <mc:Fallback>
        <control shapeId="1440" r:id="rId187" name="CheckBox107"/>
      </mc:Fallback>
    </mc:AlternateContent>
    <mc:AlternateContent xmlns:mc="http://schemas.openxmlformats.org/markup-compatibility/2006">
      <mc:Choice Requires="x14">
        <control shapeId="1441" r:id="rId189" name="CheckBox109">
          <controlPr defaultSize="0" autoLine="0" autoPict="0" r:id="rId186">
            <anchor moveWithCells="1">
              <from>
                <xdr:col>46</xdr:col>
                <xdr:colOff>38100</xdr:colOff>
                <xdr:row>14</xdr:row>
                <xdr:rowOff>9525</xdr:rowOff>
              </from>
              <to>
                <xdr:col>47</xdr:col>
                <xdr:colOff>38100</xdr:colOff>
                <xdr:row>14</xdr:row>
                <xdr:rowOff>190500</xdr:rowOff>
              </to>
            </anchor>
          </controlPr>
        </control>
      </mc:Choice>
      <mc:Fallback>
        <control shapeId="1441" r:id="rId189" name="CheckBox109"/>
      </mc:Fallback>
    </mc:AlternateContent>
    <mc:AlternateContent xmlns:mc="http://schemas.openxmlformats.org/markup-compatibility/2006">
      <mc:Choice Requires="x14">
        <control shapeId="1762" r:id="rId190" name="CheckBox32">
          <controlPr autoLine="0" r:id="rId191">
            <anchor moveWithCells="1">
              <from>
                <xdr:col>36</xdr:col>
                <xdr:colOff>9525</xdr:colOff>
                <xdr:row>67</xdr:row>
                <xdr:rowOff>19050</xdr:rowOff>
              </from>
              <to>
                <xdr:col>40</xdr:col>
                <xdr:colOff>0</xdr:colOff>
                <xdr:row>67</xdr:row>
                <xdr:rowOff>200025</xdr:rowOff>
              </to>
            </anchor>
          </controlPr>
        </control>
      </mc:Choice>
      <mc:Fallback>
        <control shapeId="1762" r:id="rId190" name="CheckBox32"/>
      </mc:Fallback>
    </mc:AlternateContent>
    <mc:AlternateContent xmlns:mc="http://schemas.openxmlformats.org/markup-compatibility/2006">
      <mc:Choice Requires="x14">
        <control shapeId="1766" r:id="rId192" name="CheckBox31">
          <controlPr autoLine="0" r:id="rId193">
            <anchor moveWithCells="1">
              <from>
                <xdr:col>32</xdr:col>
                <xdr:colOff>76200</xdr:colOff>
                <xdr:row>67</xdr:row>
                <xdr:rowOff>19050</xdr:rowOff>
              </from>
              <to>
                <xdr:col>35</xdr:col>
                <xdr:colOff>114300</xdr:colOff>
                <xdr:row>67</xdr:row>
                <xdr:rowOff>200025</xdr:rowOff>
              </to>
            </anchor>
          </controlPr>
        </control>
      </mc:Choice>
      <mc:Fallback>
        <control shapeId="1766" r:id="rId192" name="CheckBox31"/>
      </mc:Fallback>
    </mc:AlternateContent>
    <mc:AlternateContent xmlns:mc="http://schemas.openxmlformats.org/markup-compatibility/2006">
      <mc:Choice Requires="x14">
        <control shapeId="1816" r:id="rId194" name="CheckBox33">
          <controlPr defaultSize="0" autoLine="0" r:id="rId195">
            <anchor moveWithCells="1">
              <from>
                <xdr:col>8</xdr:col>
                <xdr:colOff>38100</xdr:colOff>
                <xdr:row>18</xdr:row>
                <xdr:rowOff>28575</xdr:rowOff>
              </from>
              <to>
                <xdr:col>10</xdr:col>
                <xdr:colOff>104775</xdr:colOff>
                <xdr:row>19</xdr:row>
                <xdr:rowOff>9525</xdr:rowOff>
              </to>
            </anchor>
          </controlPr>
        </control>
      </mc:Choice>
      <mc:Fallback>
        <control shapeId="1816" r:id="rId194" name="CheckBox33"/>
      </mc:Fallback>
    </mc:AlternateContent>
    <mc:AlternateContent xmlns:mc="http://schemas.openxmlformats.org/markup-compatibility/2006">
      <mc:Choice Requires="x14">
        <control shapeId="1817" r:id="rId196" name="CheckBox34">
          <controlPr defaultSize="0" autoLine="0" r:id="rId197">
            <anchor moveWithCells="1">
              <from>
                <xdr:col>8</xdr:col>
                <xdr:colOff>38100</xdr:colOff>
                <xdr:row>19</xdr:row>
                <xdr:rowOff>9525</xdr:rowOff>
              </from>
              <to>
                <xdr:col>10</xdr:col>
                <xdr:colOff>104775</xdr:colOff>
                <xdr:row>19</xdr:row>
                <xdr:rowOff>200025</xdr:rowOff>
              </to>
            </anchor>
          </controlPr>
        </control>
      </mc:Choice>
      <mc:Fallback>
        <control shapeId="1817" r:id="rId196" name="CheckBox34"/>
      </mc:Fallback>
    </mc:AlternateContent>
    <mc:AlternateContent xmlns:mc="http://schemas.openxmlformats.org/markup-compatibility/2006">
      <mc:Choice Requires="x14">
        <control shapeId="1462" r:id="rId198" name="Option Button 438">
          <controlPr defaultSize="0" autoFill="0" autoLine="0" autoPict="0">
            <anchor moveWithCells="1">
              <from>
                <xdr:col>36</xdr:col>
                <xdr:colOff>85725</xdr:colOff>
                <xdr:row>7</xdr:row>
                <xdr:rowOff>47625</xdr:rowOff>
              </from>
              <to>
                <xdr:col>38</xdr:col>
                <xdr:colOff>19050</xdr:colOff>
                <xdr:row>7</xdr:row>
                <xdr:rowOff>180975</xdr:rowOff>
              </to>
            </anchor>
          </controlPr>
        </control>
      </mc:Choice>
    </mc:AlternateContent>
    <mc:AlternateContent xmlns:mc="http://schemas.openxmlformats.org/markup-compatibility/2006">
      <mc:Choice Requires="x14">
        <control shapeId="1463" r:id="rId199" name="Option Button 439">
          <controlPr defaultSize="0" autoFill="0" autoLine="0" autoPict="0">
            <anchor moveWithCells="1">
              <from>
                <xdr:col>39</xdr:col>
                <xdr:colOff>47625</xdr:colOff>
                <xdr:row>7</xdr:row>
                <xdr:rowOff>38100</xdr:rowOff>
              </from>
              <to>
                <xdr:col>40</xdr:col>
                <xdr:colOff>104775</xdr:colOff>
                <xdr:row>7</xdr:row>
                <xdr:rowOff>180975</xdr:rowOff>
              </to>
            </anchor>
          </controlPr>
        </control>
      </mc:Choice>
    </mc:AlternateContent>
    <mc:AlternateContent xmlns:mc="http://schemas.openxmlformats.org/markup-compatibility/2006">
      <mc:Choice Requires="x14">
        <control shapeId="1465" r:id="rId200" name="Option Button 441">
          <controlPr defaultSize="0" autoFill="0" autoLine="0" autoPict="0">
            <anchor moveWithCells="1">
              <from>
                <xdr:col>45</xdr:col>
                <xdr:colOff>9525</xdr:colOff>
                <xdr:row>7</xdr:row>
                <xdr:rowOff>28575</xdr:rowOff>
              </from>
              <to>
                <xdr:col>46</xdr:col>
                <xdr:colOff>85725</xdr:colOff>
                <xdr:row>7</xdr:row>
                <xdr:rowOff>200025</xdr:rowOff>
              </to>
            </anchor>
          </controlPr>
        </control>
      </mc:Choice>
    </mc:AlternateContent>
    <mc:AlternateContent xmlns:mc="http://schemas.openxmlformats.org/markup-compatibility/2006">
      <mc:Choice Requires="x14">
        <control shapeId="1484" r:id="rId201" name="Option Button 460">
          <controlPr defaultSize="0" autoFill="0" autoLine="0" autoPict="0">
            <anchor moveWithCells="1">
              <from>
                <xdr:col>8</xdr:col>
                <xdr:colOff>19050</xdr:colOff>
                <xdr:row>10</xdr:row>
                <xdr:rowOff>38100</xdr:rowOff>
              </from>
              <to>
                <xdr:col>9</xdr:col>
                <xdr:colOff>76200</xdr:colOff>
                <xdr:row>10</xdr:row>
                <xdr:rowOff>190500</xdr:rowOff>
              </to>
            </anchor>
          </controlPr>
        </control>
      </mc:Choice>
    </mc:AlternateContent>
    <mc:AlternateContent xmlns:mc="http://schemas.openxmlformats.org/markup-compatibility/2006">
      <mc:Choice Requires="x14">
        <control shapeId="1486" r:id="rId202" name="Option Button 462">
          <controlPr defaultSize="0" autoFill="0" autoLine="0" autoPict="0">
            <anchor moveWithCells="1">
              <from>
                <xdr:col>15</xdr:col>
                <xdr:colOff>38100</xdr:colOff>
                <xdr:row>10</xdr:row>
                <xdr:rowOff>47625</xdr:rowOff>
              </from>
              <to>
                <xdr:col>16</xdr:col>
                <xdr:colOff>104775</xdr:colOff>
                <xdr:row>10</xdr:row>
                <xdr:rowOff>190500</xdr:rowOff>
              </to>
            </anchor>
          </controlPr>
        </control>
      </mc:Choice>
    </mc:AlternateContent>
    <mc:AlternateContent xmlns:mc="http://schemas.openxmlformats.org/markup-compatibility/2006">
      <mc:Choice Requires="x14">
        <control shapeId="1487" r:id="rId203" name="Option Button 463">
          <controlPr defaultSize="0" autoFill="0" autoLine="0" autoPict="0">
            <anchor moveWithCells="1">
              <from>
                <xdr:col>21</xdr:col>
                <xdr:colOff>66675</xdr:colOff>
                <xdr:row>10</xdr:row>
                <xdr:rowOff>47625</xdr:rowOff>
              </from>
              <to>
                <xdr:col>22</xdr:col>
                <xdr:colOff>114300</xdr:colOff>
                <xdr:row>10</xdr:row>
                <xdr:rowOff>200025</xdr:rowOff>
              </to>
            </anchor>
          </controlPr>
        </control>
      </mc:Choice>
    </mc:AlternateContent>
    <mc:AlternateContent xmlns:mc="http://schemas.openxmlformats.org/markup-compatibility/2006">
      <mc:Choice Requires="x14">
        <control shapeId="1488" r:id="rId204" name="Option Button 464">
          <controlPr defaultSize="0" autoFill="0" autoLine="0" autoPict="0">
            <anchor moveWithCells="1">
              <from>
                <xdr:col>27</xdr:col>
                <xdr:colOff>47625</xdr:colOff>
                <xdr:row>10</xdr:row>
                <xdr:rowOff>47625</xdr:rowOff>
              </from>
              <to>
                <xdr:col>28</xdr:col>
                <xdr:colOff>95250</xdr:colOff>
                <xdr:row>10</xdr:row>
                <xdr:rowOff>190500</xdr:rowOff>
              </to>
            </anchor>
          </controlPr>
        </control>
      </mc:Choice>
    </mc:AlternateContent>
    <mc:AlternateContent xmlns:mc="http://schemas.openxmlformats.org/markup-compatibility/2006">
      <mc:Choice Requires="x14">
        <control shapeId="1491" r:id="rId205" name="Option Button 467">
          <controlPr defaultSize="0" autoFill="0" autoLine="0" autoPict="0">
            <anchor moveWithCells="1">
              <from>
                <xdr:col>46</xdr:col>
                <xdr:colOff>38100</xdr:colOff>
                <xdr:row>17</xdr:row>
                <xdr:rowOff>38100</xdr:rowOff>
              </from>
              <to>
                <xdr:col>47</xdr:col>
                <xdr:colOff>95250</xdr:colOff>
                <xdr:row>17</xdr:row>
                <xdr:rowOff>200025</xdr:rowOff>
              </to>
            </anchor>
          </controlPr>
        </control>
      </mc:Choice>
    </mc:AlternateContent>
    <mc:AlternateContent xmlns:mc="http://schemas.openxmlformats.org/markup-compatibility/2006">
      <mc:Choice Requires="x14">
        <control shapeId="1490" r:id="rId206" name="Option Button 466">
          <controlPr defaultSize="0" autoFill="0" autoLine="0" autoPict="0">
            <anchor moveWithCells="1">
              <from>
                <xdr:col>51</xdr:col>
                <xdr:colOff>9525</xdr:colOff>
                <xdr:row>17</xdr:row>
                <xdr:rowOff>47625</xdr:rowOff>
              </from>
              <to>
                <xdr:col>52</xdr:col>
                <xdr:colOff>95250</xdr:colOff>
                <xdr:row>17</xdr:row>
                <xdr:rowOff>190500</xdr:rowOff>
              </to>
            </anchor>
          </controlPr>
        </control>
      </mc:Choice>
    </mc:AlternateContent>
    <mc:AlternateContent xmlns:mc="http://schemas.openxmlformats.org/markup-compatibility/2006">
      <mc:Choice Requires="x14">
        <control shapeId="1494" r:id="rId207" name="Option Button 470">
          <controlPr defaultSize="0" autoFill="0" autoLine="0" autoPict="0">
            <anchor moveWithCells="1">
              <from>
                <xdr:col>36</xdr:col>
                <xdr:colOff>0</xdr:colOff>
                <xdr:row>19</xdr:row>
                <xdr:rowOff>38100</xdr:rowOff>
              </from>
              <to>
                <xdr:col>37</xdr:col>
                <xdr:colOff>57150</xdr:colOff>
                <xdr:row>19</xdr:row>
                <xdr:rowOff>180975</xdr:rowOff>
              </to>
            </anchor>
          </controlPr>
        </control>
      </mc:Choice>
    </mc:AlternateContent>
    <mc:AlternateContent xmlns:mc="http://schemas.openxmlformats.org/markup-compatibility/2006">
      <mc:Choice Requires="x14">
        <control shapeId="1493" r:id="rId208" name="Option Button 469">
          <controlPr defaultSize="0" autoFill="0" autoLine="0" autoPict="0">
            <anchor moveWithCells="1">
              <from>
                <xdr:col>38</xdr:col>
                <xdr:colOff>28575</xdr:colOff>
                <xdr:row>19</xdr:row>
                <xdr:rowOff>38100</xdr:rowOff>
              </from>
              <to>
                <xdr:col>39</xdr:col>
                <xdr:colOff>95250</xdr:colOff>
                <xdr:row>19</xdr:row>
                <xdr:rowOff>180975</xdr:rowOff>
              </to>
            </anchor>
          </controlPr>
        </control>
      </mc:Choice>
    </mc:AlternateContent>
    <mc:AlternateContent xmlns:mc="http://schemas.openxmlformats.org/markup-compatibility/2006">
      <mc:Choice Requires="x14">
        <control shapeId="1497" r:id="rId209" name="Option Button 473">
          <controlPr defaultSize="0" autoFill="0" autoLine="0" autoPict="0">
            <anchor moveWithCells="1">
              <from>
                <xdr:col>17</xdr:col>
                <xdr:colOff>19050</xdr:colOff>
                <xdr:row>20</xdr:row>
                <xdr:rowOff>47625</xdr:rowOff>
              </from>
              <to>
                <xdr:col>18</xdr:col>
                <xdr:colOff>76200</xdr:colOff>
                <xdr:row>20</xdr:row>
                <xdr:rowOff>180975</xdr:rowOff>
              </to>
            </anchor>
          </controlPr>
        </control>
      </mc:Choice>
    </mc:AlternateContent>
    <mc:AlternateContent xmlns:mc="http://schemas.openxmlformats.org/markup-compatibility/2006">
      <mc:Choice Requires="x14">
        <control shapeId="1513" r:id="rId210" name="Option Button 489">
          <controlPr defaultSize="0" autoFill="0" autoLine="0" autoPict="0">
            <anchor moveWithCells="1">
              <from>
                <xdr:col>8</xdr:col>
                <xdr:colOff>19050</xdr:colOff>
                <xdr:row>20</xdr:row>
                <xdr:rowOff>47625</xdr:rowOff>
              </from>
              <to>
                <xdr:col>9</xdr:col>
                <xdr:colOff>76200</xdr:colOff>
                <xdr:row>20</xdr:row>
                <xdr:rowOff>180975</xdr:rowOff>
              </to>
            </anchor>
          </controlPr>
        </control>
      </mc:Choice>
    </mc:AlternateContent>
    <mc:AlternateContent xmlns:mc="http://schemas.openxmlformats.org/markup-compatibility/2006">
      <mc:Choice Requires="x14">
        <control shapeId="1518" r:id="rId211" name="Option Button 494">
          <controlPr defaultSize="0" autoFill="0" autoLine="0" autoPict="0">
            <anchor moveWithCells="1">
              <from>
                <xdr:col>8</xdr:col>
                <xdr:colOff>19050</xdr:colOff>
                <xdr:row>16</xdr:row>
                <xdr:rowOff>38100</xdr:rowOff>
              </from>
              <to>
                <xdr:col>9</xdr:col>
                <xdr:colOff>104775</xdr:colOff>
                <xdr:row>16</xdr:row>
                <xdr:rowOff>200025</xdr:rowOff>
              </to>
            </anchor>
          </controlPr>
        </control>
      </mc:Choice>
    </mc:AlternateContent>
    <mc:AlternateContent xmlns:mc="http://schemas.openxmlformats.org/markup-compatibility/2006">
      <mc:Choice Requires="x14">
        <control shapeId="1519" r:id="rId212" name="Option Button 495">
          <controlPr defaultSize="0" autoFill="0" autoLine="0" autoPict="0">
            <anchor moveWithCells="1">
              <from>
                <xdr:col>8</xdr:col>
                <xdr:colOff>19050</xdr:colOff>
                <xdr:row>17</xdr:row>
                <xdr:rowOff>19050</xdr:rowOff>
              </from>
              <to>
                <xdr:col>9</xdr:col>
                <xdr:colOff>95250</xdr:colOff>
                <xdr:row>17</xdr:row>
                <xdr:rowOff>171450</xdr:rowOff>
              </to>
            </anchor>
          </controlPr>
        </control>
      </mc:Choice>
    </mc:AlternateContent>
    <mc:AlternateContent xmlns:mc="http://schemas.openxmlformats.org/markup-compatibility/2006">
      <mc:Choice Requires="x14">
        <control shapeId="1535" r:id="rId213" name="Option Button 511">
          <controlPr defaultSize="0" autoFill="0" autoLine="0" autoPict="0">
            <anchor moveWithCells="1">
              <from>
                <xdr:col>10</xdr:col>
                <xdr:colOff>85725</xdr:colOff>
                <xdr:row>20</xdr:row>
                <xdr:rowOff>38100</xdr:rowOff>
              </from>
              <to>
                <xdr:col>12</xdr:col>
                <xdr:colOff>9525</xdr:colOff>
                <xdr:row>20</xdr:row>
                <xdr:rowOff>190500</xdr:rowOff>
              </to>
            </anchor>
          </controlPr>
        </control>
      </mc:Choice>
    </mc:AlternateContent>
    <mc:AlternateContent xmlns:mc="http://schemas.openxmlformats.org/markup-compatibility/2006">
      <mc:Choice Requires="x14">
        <control shapeId="1544" r:id="rId214" name="Option Button 520">
          <controlPr defaultSize="0" autoFill="0" autoLine="0" autoPict="0">
            <anchor moveWithCells="1">
              <from>
                <xdr:col>8</xdr:col>
                <xdr:colOff>9525</xdr:colOff>
                <xdr:row>24</xdr:row>
                <xdr:rowOff>47625</xdr:rowOff>
              </from>
              <to>
                <xdr:col>9</xdr:col>
                <xdr:colOff>66675</xdr:colOff>
                <xdr:row>24</xdr:row>
                <xdr:rowOff>190500</xdr:rowOff>
              </to>
            </anchor>
          </controlPr>
        </control>
      </mc:Choice>
    </mc:AlternateContent>
    <mc:AlternateContent xmlns:mc="http://schemas.openxmlformats.org/markup-compatibility/2006">
      <mc:Choice Requires="x14">
        <control shapeId="1545" r:id="rId215" name="Option Button 521">
          <controlPr defaultSize="0" autoFill="0" autoLine="0" autoPict="0">
            <anchor moveWithCells="1">
              <from>
                <xdr:col>11</xdr:col>
                <xdr:colOff>47625</xdr:colOff>
                <xdr:row>24</xdr:row>
                <xdr:rowOff>47625</xdr:rowOff>
              </from>
              <to>
                <xdr:col>12</xdr:col>
                <xdr:colOff>95250</xdr:colOff>
                <xdr:row>24</xdr:row>
                <xdr:rowOff>180975</xdr:rowOff>
              </to>
            </anchor>
          </controlPr>
        </control>
      </mc:Choice>
    </mc:AlternateContent>
    <mc:AlternateContent xmlns:mc="http://schemas.openxmlformats.org/markup-compatibility/2006">
      <mc:Choice Requires="x14">
        <control shapeId="1548" r:id="rId216" name="Option Button 524">
          <controlPr defaultSize="0" autoFill="0" autoLine="0" autoPict="0">
            <anchor moveWithCells="1">
              <from>
                <xdr:col>39</xdr:col>
                <xdr:colOff>28575</xdr:colOff>
                <xdr:row>24</xdr:row>
                <xdr:rowOff>47625</xdr:rowOff>
              </from>
              <to>
                <xdr:col>40</xdr:col>
                <xdr:colOff>85725</xdr:colOff>
                <xdr:row>24</xdr:row>
                <xdr:rowOff>180975</xdr:rowOff>
              </to>
            </anchor>
          </controlPr>
        </control>
      </mc:Choice>
    </mc:AlternateContent>
    <mc:AlternateContent xmlns:mc="http://schemas.openxmlformats.org/markup-compatibility/2006">
      <mc:Choice Requires="x14">
        <control shapeId="1550" r:id="rId217" name="Option Button 526">
          <controlPr defaultSize="0" autoFill="0" autoLine="0" autoPict="0">
            <anchor moveWithCells="1">
              <from>
                <xdr:col>45</xdr:col>
                <xdr:colOff>9525</xdr:colOff>
                <xdr:row>24</xdr:row>
                <xdr:rowOff>38100</xdr:rowOff>
              </from>
              <to>
                <xdr:col>46</xdr:col>
                <xdr:colOff>66675</xdr:colOff>
                <xdr:row>24</xdr:row>
                <xdr:rowOff>200025</xdr:rowOff>
              </to>
            </anchor>
          </controlPr>
        </control>
      </mc:Choice>
    </mc:AlternateContent>
    <mc:AlternateContent xmlns:mc="http://schemas.openxmlformats.org/markup-compatibility/2006">
      <mc:Choice Requires="x14">
        <control shapeId="1551" r:id="rId218" name="Option Button 527">
          <controlPr defaultSize="0" autoFill="0" autoLine="0" autoPict="0">
            <anchor moveWithCells="1">
              <from>
                <xdr:col>39</xdr:col>
                <xdr:colOff>38100</xdr:colOff>
                <xdr:row>25</xdr:row>
                <xdr:rowOff>28575</xdr:rowOff>
              </from>
              <to>
                <xdr:col>40</xdr:col>
                <xdr:colOff>85725</xdr:colOff>
                <xdr:row>25</xdr:row>
                <xdr:rowOff>171450</xdr:rowOff>
              </to>
            </anchor>
          </controlPr>
        </control>
      </mc:Choice>
    </mc:AlternateContent>
    <mc:AlternateContent xmlns:mc="http://schemas.openxmlformats.org/markup-compatibility/2006">
      <mc:Choice Requires="x14">
        <control shapeId="1552" r:id="rId219" name="Option Button 528">
          <controlPr defaultSize="0" autoFill="0" autoLine="0" autoPict="0">
            <anchor moveWithCells="1">
              <from>
                <xdr:col>45</xdr:col>
                <xdr:colOff>9525</xdr:colOff>
                <xdr:row>25</xdr:row>
                <xdr:rowOff>19050</xdr:rowOff>
              </from>
              <to>
                <xdr:col>46</xdr:col>
                <xdr:colOff>85725</xdr:colOff>
                <xdr:row>25</xdr:row>
                <xdr:rowOff>171450</xdr:rowOff>
              </to>
            </anchor>
          </controlPr>
        </control>
      </mc:Choice>
    </mc:AlternateContent>
    <mc:AlternateContent xmlns:mc="http://schemas.openxmlformats.org/markup-compatibility/2006">
      <mc:Choice Requires="x14">
        <control shapeId="1553" r:id="rId220" name="Option Button 529">
          <controlPr defaultSize="0" autoFill="0" autoLine="0" autoPict="0">
            <anchor moveWithCells="1">
              <from>
                <xdr:col>8</xdr:col>
                <xdr:colOff>9525</xdr:colOff>
                <xdr:row>25</xdr:row>
                <xdr:rowOff>28575</xdr:rowOff>
              </from>
              <to>
                <xdr:col>9</xdr:col>
                <xdr:colOff>57150</xdr:colOff>
                <xdr:row>25</xdr:row>
                <xdr:rowOff>190500</xdr:rowOff>
              </to>
            </anchor>
          </controlPr>
        </control>
      </mc:Choice>
    </mc:AlternateContent>
    <mc:AlternateContent xmlns:mc="http://schemas.openxmlformats.org/markup-compatibility/2006">
      <mc:Choice Requires="x14">
        <control shapeId="1554" r:id="rId221" name="Option Button 530">
          <controlPr defaultSize="0" autoFill="0" autoLine="0" autoPict="0">
            <anchor moveWithCells="1">
              <from>
                <xdr:col>11</xdr:col>
                <xdr:colOff>47625</xdr:colOff>
                <xdr:row>25</xdr:row>
                <xdr:rowOff>38100</xdr:rowOff>
              </from>
              <to>
                <xdr:col>12</xdr:col>
                <xdr:colOff>104775</xdr:colOff>
                <xdr:row>25</xdr:row>
                <xdr:rowOff>190500</xdr:rowOff>
              </to>
            </anchor>
          </controlPr>
        </control>
      </mc:Choice>
    </mc:AlternateContent>
    <mc:AlternateContent xmlns:mc="http://schemas.openxmlformats.org/markup-compatibility/2006">
      <mc:Choice Requires="x14">
        <control shapeId="1579" r:id="rId222" name="Option Button 555">
          <controlPr defaultSize="0" autoFill="0" autoLine="0" autoPict="0">
            <anchor moveWithCells="1">
              <from>
                <xdr:col>39</xdr:col>
                <xdr:colOff>19050</xdr:colOff>
                <xdr:row>26</xdr:row>
                <xdr:rowOff>47625</xdr:rowOff>
              </from>
              <to>
                <xdr:col>40</xdr:col>
                <xdr:colOff>95250</xdr:colOff>
                <xdr:row>26</xdr:row>
                <xdr:rowOff>190500</xdr:rowOff>
              </to>
            </anchor>
          </controlPr>
        </control>
      </mc:Choice>
    </mc:AlternateContent>
    <mc:AlternateContent xmlns:mc="http://schemas.openxmlformats.org/markup-compatibility/2006">
      <mc:Choice Requires="x14">
        <control shapeId="1580" r:id="rId223" name="Option Button 556">
          <controlPr defaultSize="0" autoFill="0" autoLine="0" autoPict="0">
            <anchor moveWithCells="1">
              <from>
                <xdr:col>43</xdr:col>
                <xdr:colOff>114300</xdr:colOff>
                <xdr:row>26</xdr:row>
                <xdr:rowOff>57150</xdr:rowOff>
              </from>
              <to>
                <xdr:col>45</xdr:col>
                <xdr:colOff>28575</xdr:colOff>
                <xdr:row>26</xdr:row>
                <xdr:rowOff>180975</xdr:rowOff>
              </to>
            </anchor>
          </controlPr>
        </control>
      </mc:Choice>
    </mc:AlternateContent>
    <mc:AlternateContent xmlns:mc="http://schemas.openxmlformats.org/markup-compatibility/2006">
      <mc:Choice Requires="x14">
        <control shapeId="1581" r:id="rId224" name="Option Button 557">
          <controlPr defaultSize="0" autoFill="0" autoLine="0" autoPict="0">
            <anchor moveWithCells="1">
              <from>
                <xdr:col>39</xdr:col>
                <xdr:colOff>19050</xdr:colOff>
                <xdr:row>27</xdr:row>
                <xdr:rowOff>19050</xdr:rowOff>
              </from>
              <to>
                <xdr:col>40</xdr:col>
                <xdr:colOff>85725</xdr:colOff>
                <xdr:row>27</xdr:row>
                <xdr:rowOff>180975</xdr:rowOff>
              </to>
            </anchor>
          </controlPr>
        </control>
      </mc:Choice>
    </mc:AlternateContent>
    <mc:AlternateContent xmlns:mc="http://schemas.openxmlformats.org/markup-compatibility/2006">
      <mc:Choice Requires="x14">
        <control shapeId="1582" r:id="rId225" name="Option Button 558">
          <controlPr defaultSize="0" autoFill="0" autoLine="0" autoPict="0">
            <anchor moveWithCells="1">
              <from>
                <xdr:col>46</xdr:col>
                <xdr:colOff>47625</xdr:colOff>
                <xdr:row>27</xdr:row>
                <xdr:rowOff>28575</xdr:rowOff>
              </from>
              <to>
                <xdr:col>47</xdr:col>
                <xdr:colOff>114300</xdr:colOff>
                <xdr:row>27</xdr:row>
                <xdr:rowOff>180975</xdr:rowOff>
              </to>
            </anchor>
          </controlPr>
        </control>
      </mc:Choice>
    </mc:AlternateContent>
    <mc:AlternateContent xmlns:mc="http://schemas.openxmlformats.org/markup-compatibility/2006">
      <mc:Choice Requires="x14">
        <control shapeId="1601" r:id="rId226" name="Option Button 577">
          <controlPr defaultSize="0" autoFill="0" autoLine="0" autoPict="0">
            <anchor moveWithCells="1">
              <from>
                <xdr:col>8</xdr:col>
                <xdr:colOff>9525</xdr:colOff>
                <xdr:row>26</xdr:row>
                <xdr:rowOff>66675</xdr:rowOff>
              </from>
              <to>
                <xdr:col>9</xdr:col>
                <xdr:colOff>76200</xdr:colOff>
                <xdr:row>26</xdr:row>
                <xdr:rowOff>200025</xdr:rowOff>
              </to>
            </anchor>
          </controlPr>
        </control>
      </mc:Choice>
    </mc:AlternateContent>
    <mc:AlternateContent xmlns:mc="http://schemas.openxmlformats.org/markup-compatibility/2006">
      <mc:Choice Requires="x14">
        <control shapeId="1602" r:id="rId227" name="Option Button 578">
          <controlPr defaultSize="0" autoFill="0" autoLine="0" autoPict="0">
            <anchor moveWithCells="1">
              <from>
                <xdr:col>13</xdr:col>
                <xdr:colOff>66675</xdr:colOff>
                <xdr:row>26</xdr:row>
                <xdr:rowOff>66675</xdr:rowOff>
              </from>
              <to>
                <xdr:col>15</xdr:col>
                <xdr:colOff>0</xdr:colOff>
                <xdr:row>26</xdr:row>
                <xdr:rowOff>209550</xdr:rowOff>
              </to>
            </anchor>
          </controlPr>
        </control>
      </mc:Choice>
    </mc:AlternateContent>
    <mc:AlternateContent xmlns:mc="http://schemas.openxmlformats.org/markup-compatibility/2006">
      <mc:Choice Requires="x14">
        <control shapeId="1603" r:id="rId228" name="Option Button 579">
          <controlPr defaultSize="0" autoFill="0" autoLine="0" autoPict="0">
            <anchor moveWithCells="1">
              <from>
                <xdr:col>8</xdr:col>
                <xdr:colOff>9525</xdr:colOff>
                <xdr:row>27</xdr:row>
                <xdr:rowOff>28575</xdr:rowOff>
              </from>
              <to>
                <xdr:col>9</xdr:col>
                <xdr:colOff>66675</xdr:colOff>
                <xdr:row>27</xdr:row>
                <xdr:rowOff>171450</xdr:rowOff>
              </to>
            </anchor>
          </controlPr>
        </control>
      </mc:Choice>
    </mc:AlternateContent>
    <mc:AlternateContent xmlns:mc="http://schemas.openxmlformats.org/markup-compatibility/2006">
      <mc:Choice Requires="x14">
        <control shapeId="1604" r:id="rId229" name="Option Button 580">
          <controlPr defaultSize="0" autoFill="0" autoLine="0" autoPict="0">
            <anchor moveWithCells="1">
              <from>
                <xdr:col>15</xdr:col>
                <xdr:colOff>123825</xdr:colOff>
                <xdr:row>27</xdr:row>
                <xdr:rowOff>28575</xdr:rowOff>
              </from>
              <to>
                <xdr:col>17</xdr:col>
                <xdr:colOff>57150</xdr:colOff>
                <xdr:row>27</xdr:row>
                <xdr:rowOff>180975</xdr:rowOff>
              </to>
            </anchor>
          </controlPr>
        </control>
      </mc:Choice>
    </mc:AlternateContent>
    <mc:AlternateContent xmlns:mc="http://schemas.openxmlformats.org/markup-compatibility/2006">
      <mc:Choice Requires="x14">
        <control shapeId="1606" r:id="rId230" name="Option Button 582">
          <controlPr defaultSize="0" autoFill="0" autoLine="0" autoPict="0">
            <anchor moveWithCells="1">
              <from>
                <xdr:col>27</xdr:col>
                <xdr:colOff>9525</xdr:colOff>
                <xdr:row>26</xdr:row>
                <xdr:rowOff>57150</xdr:rowOff>
              </from>
              <to>
                <xdr:col>28</xdr:col>
                <xdr:colOff>76200</xdr:colOff>
                <xdr:row>26</xdr:row>
                <xdr:rowOff>209550</xdr:rowOff>
              </to>
            </anchor>
          </controlPr>
        </control>
      </mc:Choice>
    </mc:AlternateContent>
    <mc:AlternateContent xmlns:mc="http://schemas.openxmlformats.org/markup-compatibility/2006">
      <mc:Choice Requires="x14">
        <control shapeId="1608" r:id="rId231" name="Option Button 584">
          <controlPr defaultSize="0" autoFill="0" autoLine="0" autoPict="0">
            <anchor moveWithCells="1">
              <from>
                <xdr:col>32</xdr:col>
                <xdr:colOff>19050</xdr:colOff>
                <xdr:row>26</xdr:row>
                <xdr:rowOff>57150</xdr:rowOff>
              </from>
              <to>
                <xdr:col>33</xdr:col>
                <xdr:colOff>66675</xdr:colOff>
                <xdr:row>26</xdr:row>
                <xdr:rowOff>209550</xdr:rowOff>
              </to>
            </anchor>
          </controlPr>
        </control>
      </mc:Choice>
    </mc:AlternateContent>
    <mc:AlternateContent xmlns:mc="http://schemas.openxmlformats.org/markup-compatibility/2006">
      <mc:Choice Requires="x14">
        <control shapeId="1609" r:id="rId232" name="Option Button 585">
          <controlPr defaultSize="0" autoFill="0" autoLine="0" autoPict="0">
            <anchor moveWithCells="1">
              <from>
                <xdr:col>32</xdr:col>
                <xdr:colOff>19050</xdr:colOff>
                <xdr:row>27</xdr:row>
                <xdr:rowOff>19050</xdr:rowOff>
              </from>
              <to>
                <xdr:col>33</xdr:col>
                <xdr:colOff>95250</xdr:colOff>
                <xdr:row>27</xdr:row>
                <xdr:rowOff>171450</xdr:rowOff>
              </to>
            </anchor>
          </controlPr>
        </control>
      </mc:Choice>
    </mc:AlternateContent>
    <mc:AlternateContent xmlns:mc="http://schemas.openxmlformats.org/markup-compatibility/2006">
      <mc:Choice Requires="x14">
        <control shapeId="1612" r:id="rId233" name="Option Button 588">
          <controlPr defaultSize="0" autoFill="0" autoLine="0" autoPict="0">
            <anchor moveWithCells="1">
              <from>
                <xdr:col>11</xdr:col>
                <xdr:colOff>57150</xdr:colOff>
                <xdr:row>28</xdr:row>
                <xdr:rowOff>38100</xdr:rowOff>
              </from>
              <to>
                <xdr:col>12</xdr:col>
                <xdr:colOff>114300</xdr:colOff>
                <xdr:row>28</xdr:row>
                <xdr:rowOff>200025</xdr:rowOff>
              </to>
            </anchor>
          </controlPr>
        </control>
      </mc:Choice>
    </mc:AlternateContent>
    <mc:AlternateContent xmlns:mc="http://schemas.openxmlformats.org/markup-compatibility/2006">
      <mc:Choice Requires="x14">
        <control shapeId="1613" r:id="rId234" name="Option Button 589">
          <controlPr defaultSize="0" autoFill="0" autoLine="0" autoPict="0">
            <anchor moveWithCells="1">
              <from>
                <xdr:col>14</xdr:col>
                <xdr:colOff>104775</xdr:colOff>
                <xdr:row>28</xdr:row>
                <xdr:rowOff>38100</xdr:rowOff>
              </from>
              <to>
                <xdr:col>16</xdr:col>
                <xdr:colOff>57150</xdr:colOff>
                <xdr:row>28</xdr:row>
                <xdr:rowOff>190500</xdr:rowOff>
              </to>
            </anchor>
          </controlPr>
        </control>
      </mc:Choice>
    </mc:AlternateContent>
    <mc:AlternateContent xmlns:mc="http://schemas.openxmlformats.org/markup-compatibility/2006">
      <mc:Choice Requires="x14">
        <control shapeId="1614" r:id="rId235" name="Option Button 590">
          <controlPr defaultSize="0" autoFill="0" autoLine="0" autoPict="0">
            <anchor moveWithCells="1">
              <from>
                <xdr:col>22</xdr:col>
                <xdr:colOff>57150</xdr:colOff>
                <xdr:row>28</xdr:row>
                <xdr:rowOff>38100</xdr:rowOff>
              </from>
              <to>
                <xdr:col>23</xdr:col>
                <xdr:colOff>114300</xdr:colOff>
                <xdr:row>28</xdr:row>
                <xdr:rowOff>200025</xdr:rowOff>
              </to>
            </anchor>
          </controlPr>
        </control>
      </mc:Choice>
    </mc:AlternateContent>
    <mc:AlternateContent xmlns:mc="http://schemas.openxmlformats.org/markup-compatibility/2006">
      <mc:Choice Requires="x14">
        <control shapeId="1615" r:id="rId236" name="Option Button 591">
          <controlPr defaultSize="0" autoFill="0" autoLine="0" autoPict="0">
            <anchor moveWithCells="1">
              <from>
                <xdr:col>25</xdr:col>
                <xdr:colOff>104775</xdr:colOff>
                <xdr:row>28</xdr:row>
                <xdr:rowOff>47625</xdr:rowOff>
              </from>
              <to>
                <xdr:col>27</xdr:col>
                <xdr:colOff>76200</xdr:colOff>
                <xdr:row>28</xdr:row>
                <xdr:rowOff>190500</xdr:rowOff>
              </to>
            </anchor>
          </controlPr>
        </control>
      </mc:Choice>
    </mc:AlternateContent>
    <mc:AlternateContent xmlns:mc="http://schemas.openxmlformats.org/markup-compatibility/2006">
      <mc:Choice Requires="x14">
        <control shapeId="1616" r:id="rId237" name="Option Button 592">
          <controlPr defaultSize="0" autoFill="0" autoLine="0" autoPict="0">
            <anchor moveWithCells="1">
              <from>
                <xdr:col>35</xdr:col>
                <xdr:colOff>57150</xdr:colOff>
                <xdr:row>28</xdr:row>
                <xdr:rowOff>38100</xdr:rowOff>
              </from>
              <to>
                <xdr:col>37</xdr:col>
                <xdr:colOff>0</xdr:colOff>
                <xdr:row>28</xdr:row>
                <xdr:rowOff>190500</xdr:rowOff>
              </to>
            </anchor>
          </controlPr>
        </control>
      </mc:Choice>
    </mc:AlternateContent>
    <mc:AlternateContent xmlns:mc="http://schemas.openxmlformats.org/markup-compatibility/2006">
      <mc:Choice Requires="x14">
        <control shapeId="1617" r:id="rId238" name="Option Button 593">
          <controlPr defaultSize="0" autoFill="0" autoLine="0" autoPict="0">
            <anchor moveWithCells="1">
              <from>
                <xdr:col>41</xdr:col>
                <xdr:colOff>133350</xdr:colOff>
                <xdr:row>28</xdr:row>
                <xdr:rowOff>47625</xdr:rowOff>
              </from>
              <to>
                <xdr:col>43</xdr:col>
                <xdr:colOff>66675</xdr:colOff>
                <xdr:row>28</xdr:row>
                <xdr:rowOff>180975</xdr:rowOff>
              </to>
            </anchor>
          </controlPr>
        </control>
      </mc:Choice>
    </mc:AlternateContent>
    <mc:AlternateContent xmlns:mc="http://schemas.openxmlformats.org/markup-compatibility/2006">
      <mc:Choice Requires="x14">
        <control shapeId="1621" r:id="rId239" name="Option Button 597">
          <controlPr defaultSize="0" autoFill="0" autoLine="0" autoPict="0">
            <anchor moveWithCells="1">
              <from>
                <xdr:col>8</xdr:col>
                <xdr:colOff>95250</xdr:colOff>
                <xdr:row>29</xdr:row>
                <xdr:rowOff>47625</xdr:rowOff>
              </from>
              <to>
                <xdr:col>10</xdr:col>
                <xdr:colOff>9525</xdr:colOff>
                <xdr:row>29</xdr:row>
                <xdr:rowOff>180975</xdr:rowOff>
              </to>
            </anchor>
          </controlPr>
        </control>
      </mc:Choice>
    </mc:AlternateContent>
    <mc:AlternateContent xmlns:mc="http://schemas.openxmlformats.org/markup-compatibility/2006">
      <mc:Choice Requires="x14">
        <control shapeId="1622" r:id="rId240" name="Option Button 598">
          <controlPr defaultSize="0" autoFill="0" autoLine="0" autoPict="0">
            <anchor moveWithCells="1">
              <from>
                <xdr:col>27</xdr:col>
                <xdr:colOff>76200</xdr:colOff>
                <xdr:row>29</xdr:row>
                <xdr:rowOff>57150</xdr:rowOff>
              </from>
              <to>
                <xdr:col>28</xdr:col>
                <xdr:colOff>133350</xdr:colOff>
                <xdr:row>29</xdr:row>
                <xdr:rowOff>180975</xdr:rowOff>
              </to>
            </anchor>
          </controlPr>
        </control>
      </mc:Choice>
    </mc:AlternateContent>
    <mc:AlternateContent xmlns:mc="http://schemas.openxmlformats.org/markup-compatibility/2006">
      <mc:Choice Requires="x14">
        <control shapeId="1623" r:id="rId241" name="Option Button 599">
          <controlPr defaultSize="0" autoFill="0" autoLine="0" autoPict="0">
            <anchor moveWithCells="1">
              <from>
                <xdr:col>33</xdr:col>
                <xdr:colOff>66675</xdr:colOff>
                <xdr:row>29</xdr:row>
                <xdr:rowOff>47625</xdr:rowOff>
              </from>
              <to>
                <xdr:col>35</xdr:col>
                <xdr:colOff>0</xdr:colOff>
                <xdr:row>29</xdr:row>
                <xdr:rowOff>180975</xdr:rowOff>
              </to>
            </anchor>
          </controlPr>
        </control>
      </mc:Choice>
    </mc:AlternateContent>
    <mc:AlternateContent xmlns:mc="http://schemas.openxmlformats.org/markup-compatibility/2006">
      <mc:Choice Requires="x14">
        <control shapeId="1624" r:id="rId242" name="Option Button 600">
          <controlPr defaultSize="0" autoFill="0" autoLine="0" autoPict="0">
            <anchor moveWithCells="1">
              <from>
                <xdr:col>42</xdr:col>
                <xdr:colOff>76200</xdr:colOff>
                <xdr:row>29</xdr:row>
                <xdr:rowOff>57150</xdr:rowOff>
              </from>
              <to>
                <xdr:col>43</xdr:col>
                <xdr:colOff>152400</xdr:colOff>
                <xdr:row>29</xdr:row>
                <xdr:rowOff>180975</xdr:rowOff>
              </to>
            </anchor>
          </controlPr>
        </control>
      </mc:Choice>
    </mc:AlternateContent>
    <mc:AlternateContent xmlns:mc="http://schemas.openxmlformats.org/markup-compatibility/2006">
      <mc:Choice Requires="x14">
        <control shapeId="1636" r:id="rId243" name="Group Box 612">
          <controlPr defaultSize="0" print="0" autoFill="0" autoPict="0">
            <anchor moveWithCells="1">
              <from>
                <xdr:col>36</xdr:col>
                <xdr:colOff>66675</xdr:colOff>
                <xdr:row>6</xdr:row>
                <xdr:rowOff>123825</xdr:rowOff>
              </from>
              <to>
                <xdr:col>51</xdr:col>
                <xdr:colOff>57150</xdr:colOff>
                <xdr:row>8</xdr:row>
                <xdr:rowOff>114300</xdr:rowOff>
              </to>
            </anchor>
          </controlPr>
        </control>
      </mc:Choice>
    </mc:AlternateContent>
    <mc:AlternateContent xmlns:mc="http://schemas.openxmlformats.org/markup-compatibility/2006">
      <mc:Choice Requires="x14">
        <control shapeId="1638" r:id="rId244" name="Group Box 614">
          <controlPr defaultSize="0" autoFill="0" autoPict="0">
            <anchor moveWithCells="1">
              <from>
                <xdr:col>7</xdr:col>
                <xdr:colOff>28575</xdr:colOff>
                <xdr:row>9</xdr:row>
                <xdr:rowOff>104775</xdr:rowOff>
              </from>
              <to>
                <xdr:col>37</xdr:col>
                <xdr:colOff>85725</xdr:colOff>
                <xdr:row>11</xdr:row>
                <xdr:rowOff>66675</xdr:rowOff>
              </to>
            </anchor>
          </controlPr>
        </control>
      </mc:Choice>
    </mc:AlternateContent>
    <mc:AlternateContent xmlns:mc="http://schemas.openxmlformats.org/markup-compatibility/2006">
      <mc:Choice Requires="x14">
        <control shapeId="1639" r:id="rId245" name="Group Box 615">
          <controlPr defaultSize="0" autoFill="0" autoPict="0">
            <anchor moveWithCells="1">
              <from>
                <xdr:col>6</xdr:col>
                <xdr:colOff>85725</xdr:colOff>
                <xdr:row>14</xdr:row>
                <xdr:rowOff>152400</xdr:rowOff>
              </from>
              <to>
                <xdr:col>12</xdr:col>
                <xdr:colOff>38100</xdr:colOff>
                <xdr:row>18</xdr:row>
                <xdr:rowOff>0</xdr:rowOff>
              </to>
            </anchor>
          </controlPr>
        </control>
      </mc:Choice>
    </mc:AlternateContent>
    <mc:AlternateContent xmlns:mc="http://schemas.openxmlformats.org/markup-compatibility/2006">
      <mc:Choice Requires="x14">
        <control shapeId="1640" r:id="rId246" name="Group Box 616">
          <controlPr defaultSize="0" autoFill="0" autoPict="0">
            <anchor moveWithCells="1">
              <from>
                <xdr:col>43</xdr:col>
                <xdr:colOff>28575</xdr:colOff>
                <xdr:row>16</xdr:row>
                <xdr:rowOff>9525</xdr:rowOff>
              </from>
              <to>
                <xdr:col>54</xdr:col>
                <xdr:colOff>47625</xdr:colOff>
                <xdr:row>18</xdr:row>
                <xdr:rowOff>57150</xdr:rowOff>
              </to>
            </anchor>
          </controlPr>
        </control>
      </mc:Choice>
    </mc:AlternateContent>
    <mc:AlternateContent xmlns:mc="http://schemas.openxmlformats.org/markup-compatibility/2006">
      <mc:Choice Requires="x14">
        <control shapeId="1645" r:id="rId247" name="Group Box 621">
          <controlPr defaultSize="0" autoFill="0" autoPict="0">
            <anchor moveWithCells="1">
              <from>
                <xdr:col>6</xdr:col>
                <xdr:colOff>95250</xdr:colOff>
                <xdr:row>18</xdr:row>
                <xdr:rowOff>19050</xdr:rowOff>
              </from>
              <to>
                <xdr:col>14</xdr:col>
                <xdr:colOff>28575</xdr:colOff>
                <xdr:row>19</xdr:row>
                <xdr:rowOff>209550</xdr:rowOff>
              </to>
            </anchor>
          </controlPr>
        </control>
      </mc:Choice>
    </mc:AlternateContent>
    <mc:AlternateContent xmlns:mc="http://schemas.openxmlformats.org/markup-compatibility/2006">
      <mc:Choice Requires="x14">
        <control shapeId="1646" r:id="rId248" name="Group Box 622">
          <controlPr defaultSize="0" autoFill="0" autoPict="0">
            <anchor moveWithCells="1">
              <from>
                <xdr:col>31</xdr:col>
                <xdr:colOff>133350</xdr:colOff>
                <xdr:row>18</xdr:row>
                <xdr:rowOff>76200</xdr:rowOff>
              </from>
              <to>
                <xdr:col>44</xdr:col>
                <xdr:colOff>123825</xdr:colOff>
                <xdr:row>20</xdr:row>
                <xdr:rowOff>0</xdr:rowOff>
              </to>
            </anchor>
          </controlPr>
        </control>
      </mc:Choice>
    </mc:AlternateContent>
    <mc:AlternateContent xmlns:mc="http://schemas.openxmlformats.org/markup-compatibility/2006">
      <mc:Choice Requires="x14">
        <control shapeId="1649" r:id="rId249" name="Group Box 625">
          <controlPr defaultSize="0" autoFill="0" autoPict="0">
            <anchor moveWithCells="1">
              <from>
                <xdr:col>16</xdr:col>
                <xdr:colOff>95250</xdr:colOff>
                <xdr:row>19</xdr:row>
                <xdr:rowOff>123825</xdr:rowOff>
              </from>
              <to>
                <xdr:col>28</xdr:col>
                <xdr:colOff>57150</xdr:colOff>
                <xdr:row>21</xdr:row>
                <xdr:rowOff>85725</xdr:rowOff>
              </to>
            </anchor>
          </controlPr>
        </control>
      </mc:Choice>
    </mc:AlternateContent>
    <mc:AlternateContent xmlns:mc="http://schemas.openxmlformats.org/markup-compatibility/2006">
      <mc:Choice Requires="x14">
        <control shapeId="1659" r:id="rId250" name="Option Button 635">
          <controlPr defaultSize="0" autoFill="0" autoLine="0" autoPict="0">
            <anchor moveWithCells="1">
              <from>
                <xdr:col>32</xdr:col>
                <xdr:colOff>19050</xdr:colOff>
                <xdr:row>20</xdr:row>
                <xdr:rowOff>38100</xdr:rowOff>
              </from>
              <to>
                <xdr:col>33</xdr:col>
                <xdr:colOff>66675</xdr:colOff>
                <xdr:row>20</xdr:row>
                <xdr:rowOff>190500</xdr:rowOff>
              </to>
            </anchor>
          </controlPr>
        </control>
      </mc:Choice>
    </mc:AlternateContent>
    <mc:AlternateContent xmlns:mc="http://schemas.openxmlformats.org/markup-compatibility/2006">
      <mc:Choice Requires="x14">
        <control shapeId="1662" r:id="rId251" name="Group Box 638">
          <controlPr defaultSize="0" autoFill="0" autoPict="0">
            <anchor moveWithCells="1">
              <from>
                <xdr:col>30</xdr:col>
                <xdr:colOff>47625</xdr:colOff>
                <xdr:row>20</xdr:row>
                <xdr:rowOff>19050</xdr:rowOff>
              </from>
              <to>
                <xdr:col>47</xdr:col>
                <xdr:colOff>19050</xdr:colOff>
                <xdr:row>21</xdr:row>
                <xdr:rowOff>209550</xdr:rowOff>
              </to>
            </anchor>
          </controlPr>
        </control>
      </mc:Choice>
    </mc:AlternateContent>
    <mc:AlternateContent xmlns:mc="http://schemas.openxmlformats.org/markup-compatibility/2006">
      <mc:Choice Requires="x14">
        <control shapeId="1663" r:id="rId252" name="Option Button 639">
          <controlPr defaultSize="0" autoFill="0" autoLine="0" autoPict="0">
            <anchor moveWithCells="1">
              <from>
                <xdr:col>37</xdr:col>
                <xdr:colOff>9525</xdr:colOff>
                <xdr:row>20</xdr:row>
                <xdr:rowOff>38100</xdr:rowOff>
              </from>
              <to>
                <xdr:col>38</xdr:col>
                <xdr:colOff>76200</xdr:colOff>
                <xdr:row>20</xdr:row>
                <xdr:rowOff>180975</xdr:rowOff>
              </to>
            </anchor>
          </controlPr>
        </control>
      </mc:Choice>
    </mc:AlternateContent>
    <mc:AlternateContent xmlns:mc="http://schemas.openxmlformats.org/markup-compatibility/2006">
      <mc:Choice Requires="x14">
        <control shapeId="1664" r:id="rId253" name="Option Button 640">
          <controlPr defaultSize="0" autoFill="0" autoLine="0" autoPict="0">
            <anchor moveWithCells="1">
              <from>
                <xdr:col>41</xdr:col>
                <xdr:colOff>133350</xdr:colOff>
                <xdr:row>20</xdr:row>
                <xdr:rowOff>38100</xdr:rowOff>
              </from>
              <to>
                <xdr:col>43</xdr:col>
                <xdr:colOff>66675</xdr:colOff>
                <xdr:row>20</xdr:row>
                <xdr:rowOff>180975</xdr:rowOff>
              </to>
            </anchor>
          </controlPr>
        </control>
      </mc:Choice>
    </mc:AlternateContent>
    <mc:AlternateContent xmlns:mc="http://schemas.openxmlformats.org/markup-compatibility/2006">
      <mc:Choice Requires="x14">
        <control shapeId="1666" r:id="rId254" name="Option Button 642">
          <controlPr defaultSize="0" autoFill="0" autoLine="0" autoPict="0">
            <anchor moveWithCells="1">
              <from>
                <xdr:col>18</xdr:col>
                <xdr:colOff>66675</xdr:colOff>
                <xdr:row>25</xdr:row>
                <xdr:rowOff>57150</xdr:rowOff>
              </from>
              <to>
                <xdr:col>20</xdr:col>
                <xdr:colOff>28575</xdr:colOff>
                <xdr:row>25</xdr:row>
                <xdr:rowOff>180975</xdr:rowOff>
              </to>
            </anchor>
          </controlPr>
        </control>
      </mc:Choice>
    </mc:AlternateContent>
    <mc:AlternateContent xmlns:mc="http://schemas.openxmlformats.org/markup-compatibility/2006">
      <mc:Choice Requires="x14">
        <control shapeId="1667" r:id="rId255" name="Option Button 643">
          <controlPr defaultSize="0" autoFill="0" autoLine="0" autoPict="0">
            <anchor moveWithCells="1">
              <from>
                <xdr:col>22</xdr:col>
                <xdr:colOff>104775</xdr:colOff>
                <xdr:row>25</xdr:row>
                <xdr:rowOff>47625</xdr:rowOff>
              </from>
              <to>
                <xdr:col>24</xdr:col>
                <xdr:colOff>38100</xdr:colOff>
                <xdr:row>25</xdr:row>
                <xdr:rowOff>180975</xdr:rowOff>
              </to>
            </anchor>
          </controlPr>
        </control>
      </mc:Choice>
    </mc:AlternateContent>
    <mc:AlternateContent xmlns:mc="http://schemas.openxmlformats.org/markup-compatibility/2006">
      <mc:Choice Requires="x14">
        <control shapeId="1668" r:id="rId256" name="Group Box 644">
          <controlPr defaultSize="0" autoFill="0" autoPict="0">
            <anchor moveWithCells="1">
              <from>
                <xdr:col>6</xdr:col>
                <xdr:colOff>95250</xdr:colOff>
                <xdr:row>23</xdr:row>
                <xdr:rowOff>9525</xdr:rowOff>
              </from>
              <to>
                <xdr:col>15</xdr:col>
                <xdr:colOff>0</xdr:colOff>
                <xdr:row>24</xdr:row>
                <xdr:rowOff>209550</xdr:rowOff>
              </to>
            </anchor>
          </controlPr>
        </control>
      </mc:Choice>
    </mc:AlternateContent>
    <mc:AlternateContent xmlns:mc="http://schemas.openxmlformats.org/markup-compatibility/2006">
      <mc:Choice Requires="x14">
        <control shapeId="1670" r:id="rId257" name="Group Box 646">
          <controlPr defaultSize="0" autoFill="0" autoPict="0">
            <anchor moveWithCells="1">
              <from>
                <xdr:col>16</xdr:col>
                <xdr:colOff>76200</xdr:colOff>
                <xdr:row>25</xdr:row>
                <xdr:rowOff>19050</xdr:rowOff>
              </from>
              <to>
                <xdr:col>27</xdr:col>
                <xdr:colOff>9525</xdr:colOff>
                <xdr:row>25</xdr:row>
                <xdr:rowOff>209550</xdr:rowOff>
              </to>
            </anchor>
          </controlPr>
        </control>
      </mc:Choice>
    </mc:AlternateContent>
    <mc:AlternateContent xmlns:mc="http://schemas.openxmlformats.org/markup-compatibility/2006">
      <mc:Choice Requires="x14">
        <control shapeId="1671" r:id="rId258" name="Group Box 647">
          <controlPr defaultSize="0" autoFill="0" autoPict="0">
            <anchor moveWithCells="1">
              <from>
                <xdr:col>37</xdr:col>
                <xdr:colOff>95250</xdr:colOff>
                <xdr:row>23</xdr:row>
                <xdr:rowOff>38100</xdr:rowOff>
              </from>
              <to>
                <xdr:col>51</xdr:col>
                <xdr:colOff>85725</xdr:colOff>
                <xdr:row>25</xdr:row>
                <xdr:rowOff>209550</xdr:rowOff>
              </to>
            </anchor>
          </controlPr>
        </control>
      </mc:Choice>
    </mc:AlternateContent>
    <mc:AlternateContent xmlns:mc="http://schemas.openxmlformats.org/markup-compatibility/2006">
      <mc:Choice Requires="x14">
        <control shapeId="1672" r:id="rId259" name="Group Box 648">
          <controlPr defaultSize="0" autoFill="0" autoPict="0">
            <anchor moveWithCells="1">
              <from>
                <xdr:col>6</xdr:col>
                <xdr:colOff>85725</xdr:colOff>
                <xdr:row>25</xdr:row>
                <xdr:rowOff>19050</xdr:rowOff>
              </from>
              <to>
                <xdr:col>15</xdr:col>
                <xdr:colOff>57150</xdr:colOff>
                <xdr:row>25</xdr:row>
                <xdr:rowOff>200025</xdr:rowOff>
              </to>
            </anchor>
          </controlPr>
        </control>
      </mc:Choice>
    </mc:AlternateContent>
    <mc:AlternateContent xmlns:mc="http://schemas.openxmlformats.org/markup-compatibility/2006">
      <mc:Choice Requires="x14">
        <control shapeId="1673" r:id="rId260" name="Group Box 649">
          <controlPr defaultSize="0" autoFill="0" autoPict="0">
            <anchor moveWithCells="1">
              <from>
                <xdr:col>6</xdr:col>
                <xdr:colOff>66675</xdr:colOff>
                <xdr:row>26</xdr:row>
                <xdr:rowOff>19050</xdr:rowOff>
              </from>
              <to>
                <xdr:col>22</xdr:col>
                <xdr:colOff>66675</xdr:colOff>
                <xdr:row>27</xdr:row>
                <xdr:rowOff>200025</xdr:rowOff>
              </to>
            </anchor>
          </controlPr>
        </control>
      </mc:Choice>
    </mc:AlternateContent>
    <mc:AlternateContent xmlns:mc="http://schemas.openxmlformats.org/markup-compatibility/2006">
      <mc:Choice Requires="x14">
        <control shapeId="1675" r:id="rId261" name="Group Box 651">
          <controlPr defaultSize="0" autoFill="0" autoPict="0">
            <anchor moveWithCells="1">
              <from>
                <xdr:col>31</xdr:col>
                <xdr:colOff>19050</xdr:colOff>
                <xdr:row>25</xdr:row>
                <xdr:rowOff>104775</xdr:rowOff>
              </from>
              <to>
                <xdr:col>37</xdr:col>
                <xdr:colOff>66675</xdr:colOff>
                <xdr:row>27</xdr:row>
                <xdr:rowOff>209550</xdr:rowOff>
              </to>
            </anchor>
          </controlPr>
        </control>
      </mc:Choice>
    </mc:AlternateContent>
    <mc:AlternateContent xmlns:mc="http://schemas.openxmlformats.org/markup-compatibility/2006">
      <mc:Choice Requires="x14">
        <control shapeId="1676" r:id="rId262" name="Group Box 652">
          <controlPr defaultSize="0" autoFill="0" autoPict="0">
            <anchor moveWithCells="1">
              <from>
                <xdr:col>37</xdr:col>
                <xdr:colOff>95250</xdr:colOff>
                <xdr:row>26</xdr:row>
                <xdr:rowOff>28575</xdr:rowOff>
              </from>
              <to>
                <xdr:col>52</xdr:col>
                <xdr:colOff>0</xdr:colOff>
                <xdr:row>27</xdr:row>
                <xdr:rowOff>209550</xdr:rowOff>
              </to>
            </anchor>
          </controlPr>
        </control>
      </mc:Choice>
    </mc:AlternateContent>
    <mc:AlternateContent xmlns:mc="http://schemas.openxmlformats.org/markup-compatibility/2006">
      <mc:Choice Requires="x14">
        <control shapeId="1677" r:id="rId263" name="Group Box 653">
          <controlPr defaultSize="0" autoFill="0" autoPict="0">
            <anchor moveWithCells="1">
              <from>
                <xdr:col>7</xdr:col>
                <xdr:colOff>9525</xdr:colOff>
                <xdr:row>28</xdr:row>
                <xdr:rowOff>9525</xdr:rowOff>
              </from>
              <to>
                <xdr:col>19</xdr:col>
                <xdr:colOff>114300</xdr:colOff>
                <xdr:row>28</xdr:row>
                <xdr:rowOff>200025</xdr:rowOff>
              </to>
            </anchor>
          </controlPr>
        </control>
      </mc:Choice>
    </mc:AlternateContent>
    <mc:AlternateContent xmlns:mc="http://schemas.openxmlformats.org/markup-compatibility/2006">
      <mc:Choice Requires="x14">
        <control shapeId="1678" r:id="rId264" name="Group Box 654">
          <controlPr defaultSize="0" autoFill="0" autoPict="0">
            <anchor moveWithCells="1">
              <from>
                <xdr:col>21</xdr:col>
                <xdr:colOff>47625</xdr:colOff>
                <xdr:row>28</xdr:row>
                <xdr:rowOff>19050</xdr:rowOff>
              </from>
              <to>
                <xdr:col>31</xdr:col>
                <xdr:colOff>0</xdr:colOff>
                <xdr:row>28</xdr:row>
                <xdr:rowOff>200025</xdr:rowOff>
              </to>
            </anchor>
          </controlPr>
        </control>
      </mc:Choice>
    </mc:AlternateContent>
    <mc:AlternateContent xmlns:mc="http://schemas.openxmlformats.org/markup-compatibility/2006">
      <mc:Choice Requires="x14">
        <control shapeId="1679" r:id="rId265" name="Group Box 655">
          <controlPr defaultSize="0" autoFill="0" autoPict="0">
            <anchor moveWithCells="1">
              <from>
                <xdr:col>33</xdr:col>
                <xdr:colOff>9525</xdr:colOff>
                <xdr:row>28</xdr:row>
                <xdr:rowOff>9525</xdr:rowOff>
              </from>
              <to>
                <xdr:col>49</xdr:col>
                <xdr:colOff>85725</xdr:colOff>
                <xdr:row>28</xdr:row>
                <xdr:rowOff>200025</xdr:rowOff>
              </to>
            </anchor>
          </controlPr>
        </control>
      </mc:Choice>
    </mc:AlternateContent>
    <mc:AlternateContent xmlns:mc="http://schemas.openxmlformats.org/markup-compatibility/2006">
      <mc:Choice Requires="x14">
        <control shapeId="1680" r:id="rId266" name="Group Box 656">
          <controlPr defaultSize="0" autoFill="0" autoPict="0">
            <anchor moveWithCells="1">
              <from>
                <xdr:col>7</xdr:col>
                <xdr:colOff>0</xdr:colOff>
                <xdr:row>29</xdr:row>
                <xdr:rowOff>9525</xdr:rowOff>
              </from>
              <to>
                <xdr:col>16</xdr:col>
                <xdr:colOff>0</xdr:colOff>
                <xdr:row>30</xdr:row>
                <xdr:rowOff>209550</xdr:rowOff>
              </to>
            </anchor>
          </controlPr>
        </control>
      </mc:Choice>
    </mc:AlternateContent>
    <mc:AlternateContent xmlns:mc="http://schemas.openxmlformats.org/markup-compatibility/2006">
      <mc:Choice Requires="x14">
        <control shapeId="1681" r:id="rId267" name="Group Box 657">
          <controlPr defaultSize="0" autoFill="0" autoPict="0">
            <anchor moveWithCells="1">
              <from>
                <xdr:col>25</xdr:col>
                <xdr:colOff>47625</xdr:colOff>
                <xdr:row>29</xdr:row>
                <xdr:rowOff>9525</xdr:rowOff>
              </from>
              <to>
                <xdr:col>48</xdr:col>
                <xdr:colOff>85725</xdr:colOff>
                <xdr:row>30</xdr:row>
                <xdr:rowOff>190500</xdr:rowOff>
              </to>
            </anchor>
          </controlPr>
        </control>
      </mc:Choice>
    </mc:AlternateContent>
    <mc:AlternateContent xmlns:mc="http://schemas.openxmlformats.org/markup-compatibility/2006">
      <mc:Choice Requires="x14">
        <control shapeId="1682" r:id="rId268" name="Option Button 658">
          <controlPr defaultSize="0" autoFill="0" autoLine="0" autoPict="0">
            <anchor moveWithCells="1">
              <from>
                <xdr:col>10</xdr:col>
                <xdr:colOff>28575</xdr:colOff>
                <xdr:row>31</xdr:row>
                <xdr:rowOff>47625</xdr:rowOff>
              </from>
              <to>
                <xdr:col>11</xdr:col>
                <xdr:colOff>95250</xdr:colOff>
                <xdr:row>31</xdr:row>
                <xdr:rowOff>180975</xdr:rowOff>
              </to>
            </anchor>
          </controlPr>
        </control>
      </mc:Choice>
    </mc:AlternateContent>
    <mc:AlternateContent xmlns:mc="http://schemas.openxmlformats.org/markup-compatibility/2006">
      <mc:Choice Requires="x14">
        <control shapeId="1683" r:id="rId269" name="Option Button 659">
          <controlPr defaultSize="0" autoFill="0" autoLine="0" autoPict="0">
            <anchor moveWithCells="1">
              <from>
                <xdr:col>12</xdr:col>
                <xdr:colOff>66675</xdr:colOff>
                <xdr:row>31</xdr:row>
                <xdr:rowOff>47625</xdr:rowOff>
              </from>
              <to>
                <xdr:col>14</xdr:col>
                <xdr:colOff>19050</xdr:colOff>
                <xdr:row>31</xdr:row>
                <xdr:rowOff>180975</xdr:rowOff>
              </to>
            </anchor>
          </controlPr>
        </control>
      </mc:Choice>
    </mc:AlternateContent>
    <mc:AlternateContent xmlns:mc="http://schemas.openxmlformats.org/markup-compatibility/2006">
      <mc:Choice Requires="x14">
        <control shapeId="1684" r:id="rId270" name="Option Button 660">
          <controlPr defaultSize="0" autoFill="0" autoLine="0" autoPict="0">
            <anchor moveWithCells="1">
              <from>
                <xdr:col>35</xdr:col>
                <xdr:colOff>19050</xdr:colOff>
                <xdr:row>31</xdr:row>
                <xdr:rowOff>38100</xdr:rowOff>
              </from>
              <to>
                <xdr:col>36</xdr:col>
                <xdr:colOff>66675</xdr:colOff>
                <xdr:row>31</xdr:row>
                <xdr:rowOff>180975</xdr:rowOff>
              </to>
            </anchor>
          </controlPr>
        </control>
      </mc:Choice>
    </mc:AlternateContent>
    <mc:AlternateContent xmlns:mc="http://schemas.openxmlformats.org/markup-compatibility/2006">
      <mc:Choice Requires="x14">
        <control shapeId="1685" r:id="rId271" name="Option Button 661">
          <controlPr defaultSize="0" autoFill="0" autoLine="0" autoPict="0">
            <anchor moveWithCells="1">
              <from>
                <xdr:col>40</xdr:col>
                <xdr:colOff>123825</xdr:colOff>
                <xdr:row>31</xdr:row>
                <xdr:rowOff>38100</xdr:rowOff>
              </from>
              <to>
                <xdr:col>42</xdr:col>
                <xdr:colOff>66675</xdr:colOff>
                <xdr:row>31</xdr:row>
                <xdr:rowOff>209550</xdr:rowOff>
              </to>
            </anchor>
          </controlPr>
        </control>
      </mc:Choice>
    </mc:AlternateContent>
    <mc:AlternateContent xmlns:mc="http://schemas.openxmlformats.org/markup-compatibility/2006">
      <mc:Choice Requires="x14">
        <control shapeId="1686" r:id="rId272" name="Option Button 662">
          <controlPr defaultSize="0" autoFill="0" autoLine="0" autoPict="0">
            <anchor moveWithCells="1">
              <from>
                <xdr:col>35</xdr:col>
                <xdr:colOff>19050</xdr:colOff>
                <xdr:row>32</xdr:row>
                <xdr:rowOff>38100</xdr:rowOff>
              </from>
              <to>
                <xdr:col>36</xdr:col>
                <xdr:colOff>85725</xdr:colOff>
                <xdr:row>32</xdr:row>
                <xdr:rowOff>200025</xdr:rowOff>
              </to>
            </anchor>
          </controlPr>
        </control>
      </mc:Choice>
    </mc:AlternateContent>
    <mc:AlternateContent xmlns:mc="http://schemas.openxmlformats.org/markup-compatibility/2006">
      <mc:Choice Requires="x14">
        <control shapeId="1687" r:id="rId273" name="Option Button 663">
          <controlPr defaultSize="0" autoFill="0" autoLine="0" autoPict="0">
            <anchor moveWithCells="1">
              <from>
                <xdr:col>43</xdr:col>
                <xdr:colOff>19050</xdr:colOff>
                <xdr:row>32</xdr:row>
                <xdr:rowOff>47625</xdr:rowOff>
              </from>
              <to>
                <xdr:col>44</xdr:col>
                <xdr:colOff>76200</xdr:colOff>
                <xdr:row>32</xdr:row>
                <xdr:rowOff>190500</xdr:rowOff>
              </to>
            </anchor>
          </controlPr>
        </control>
      </mc:Choice>
    </mc:AlternateContent>
    <mc:AlternateContent xmlns:mc="http://schemas.openxmlformats.org/markup-compatibility/2006">
      <mc:Choice Requires="x14">
        <control shapeId="1688" r:id="rId274" name="Option Button 664">
          <controlPr defaultSize="0" autoFill="0" autoLine="0" autoPict="0">
            <anchor moveWithCells="1">
              <from>
                <xdr:col>19</xdr:col>
                <xdr:colOff>28575</xdr:colOff>
                <xdr:row>31</xdr:row>
                <xdr:rowOff>47625</xdr:rowOff>
              </from>
              <to>
                <xdr:col>20</xdr:col>
                <xdr:colOff>76200</xdr:colOff>
                <xdr:row>31</xdr:row>
                <xdr:rowOff>171450</xdr:rowOff>
              </to>
            </anchor>
          </controlPr>
        </control>
      </mc:Choice>
    </mc:AlternateContent>
    <mc:AlternateContent xmlns:mc="http://schemas.openxmlformats.org/markup-compatibility/2006">
      <mc:Choice Requires="x14">
        <control shapeId="1689" r:id="rId275" name="Option Button 665">
          <controlPr defaultSize="0" autoFill="0" autoLine="0" autoPict="0">
            <anchor moveWithCells="1">
              <from>
                <xdr:col>22</xdr:col>
                <xdr:colOff>47625</xdr:colOff>
                <xdr:row>31</xdr:row>
                <xdr:rowOff>47625</xdr:rowOff>
              </from>
              <to>
                <xdr:col>24</xdr:col>
                <xdr:colOff>0</xdr:colOff>
                <xdr:row>31</xdr:row>
                <xdr:rowOff>180975</xdr:rowOff>
              </to>
            </anchor>
          </controlPr>
        </control>
      </mc:Choice>
    </mc:AlternateContent>
    <mc:AlternateContent xmlns:mc="http://schemas.openxmlformats.org/markup-compatibility/2006">
      <mc:Choice Requires="x14">
        <control shapeId="1693" r:id="rId276" name="Group Box 669">
          <controlPr defaultSize="0" autoFill="0" autoPict="0">
            <anchor moveWithCells="1">
              <from>
                <xdr:col>7</xdr:col>
                <xdr:colOff>0</xdr:colOff>
                <xdr:row>31</xdr:row>
                <xdr:rowOff>19050</xdr:rowOff>
              </from>
              <to>
                <xdr:col>16</xdr:col>
                <xdr:colOff>85725</xdr:colOff>
                <xdr:row>31</xdr:row>
                <xdr:rowOff>200025</xdr:rowOff>
              </to>
            </anchor>
          </controlPr>
        </control>
      </mc:Choice>
    </mc:AlternateContent>
    <mc:AlternateContent xmlns:mc="http://schemas.openxmlformats.org/markup-compatibility/2006">
      <mc:Choice Requires="x14">
        <control shapeId="1694" r:id="rId277" name="Group Box 670">
          <controlPr defaultSize="0" autoFill="0" autoPict="0">
            <anchor moveWithCells="1">
              <from>
                <xdr:col>17</xdr:col>
                <xdr:colOff>66675</xdr:colOff>
                <xdr:row>31</xdr:row>
                <xdr:rowOff>19050</xdr:rowOff>
              </from>
              <to>
                <xdr:col>28</xdr:col>
                <xdr:colOff>9525</xdr:colOff>
                <xdr:row>32</xdr:row>
                <xdr:rowOff>0</xdr:rowOff>
              </to>
            </anchor>
          </controlPr>
        </control>
      </mc:Choice>
    </mc:AlternateContent>
    <mc:AlternateContent xmlns:mc="http://schemas.openxmlformats.org/markup-compatibility/2006">
      <mc:Choice Requires="x14">
        <control shapeId="1695" r:id="rId278" name="Group Box 671">
          <controlPr defaultSize="0" autoFill="0" autoPict="0">
            <anchor moveWithCells="1">
              <from>
                <xdr:col>34</xdr:col>
                <xdr:colOff>76200</xdr:colOff>
                <xdr:row>30</xdr:row>
                <xdr:rowOff>200025</xdr:rowOff>
              </from>
              <to>
                <xdr:col>48</xdr:col>
                <xdr:colOff>47625</xdr:colOff>
                <xdr:row>33</xdr:row>
                <xdr:rowOff>104775</xdr:rowOff>
              </to>
            </anchor>
          </controlPr>
        </control>
      </mc:Choice>
    </mc:AlternateContent>
    <mc:AlternateContent xmlns:mc="http://schemas.openxmlformats.org/markup-compatibility/2006">
      <mc:Choice Requires="x14">
        <control shapeId="1696" r:id="rId279" name="Group Box 672">
          <controlPr defaultSize="0" autoFill="0" autoPict="0">
            <anchor moveWithCells="1">
              <from>
                <xdr:col>7</xdr:col>
                <xdr:colOff>38100</xdr:colOff>
                <xdr:row>32</xdr:row>
                <xdr:rowOff>19050</xdr:rowOff>
              </from>
              <to>
                <xdr:col>25</xdr:col>
                <xdr:colOff>9525</xdr:colOff>
                <xdr:row>34</xdr:row>
                <xdr:rowOff>85725</xdr:rowOff>
              </to>
            </anchor>
          </controlPr>
        </control>
      </mc:Choice>
    </mc:AlternateContent>
    <mc:AlternateContent xmlns:mc="http://schemas.openxmlformats.org/markup-compatibility/2006">
      <mc:Choice Requires="x14">
        <control shapeId="1698" r:id="rId280" name="Option Button 674">
          <controlPr defaultSize="0" autoFill="0" autoLine="0" autoPict="0">
            <anchor moveWithCells="1">
              <from>
                <xdr:col>10</xdr:col>
                <xdr:colOff>38100</xdr:colOff>
                <xdr:row>32</xdr:row>
                <xdr:rowOff>28575</xdr:rowOff>
              </from>
              <to>
                <xdr:col>11</xdr:col>
                <xdr:colOff>114300</xdr:colOff>
                <xdr:row>32</xdr:row>
                <xdr:rowOff>180975</xdr:rowOff>
              </to>
            </anchor>
          </controlPr>
        </control>
      </mc:Choice>
    </mc:AlternateContent>
    <mc:AlternateContent xmlns:mc="http://schemas.openxmlformats.org/markup-compatibility/2006">
      <mc:Choice Requires="x14">
        <control shapeId="1699" r:id="rId281" name="Option Button 675">
          <controlPr defaultSize="0" autoFill="0" autoLine="0" autoPict="0">
            <anchor moveWithCells="1">
              <from>
                <xdr:col>17</xdr:col>
                <xdr:colOff>85725</xdr:colOff>
                <xdr:row>32</xdr:row>
                <xdr:rowOff>47625</xdr:rowOff>
              </from>
              <to>
                <xdr:col>19</xdr:col>
                <xdr:colOff>28575</xdr:colOff>
                <xdr:row>32</xdr:row>
                <xdr:rowOff>171450</xdr:rowOff>
              </to>
            </anchor>
          </controlPr>
        </control>
      </mc:Choice>
    </mc:AlternateContent>
    <mc:AlternateContent xmlns:mc="http://schemas.openxmlformats.org/markup-compatibility/2006">
      <mc:Choice Requires="x14">
        <control shapeId="1701" r:id="rId282" name="Option Button 677">
          <controlPr defaultSize="0" autoFill="0" autoLine="0" autoPict="0">
            <anchor moveWithCells="1">
              <from>
                <xdr:col>9</xdr:col>
                <xdr:colOff>28575</xdr:colOff>
                <xdr:row>53</xdr:row>
                <xdr:rowOff>47625</xdr:rowOff>
              </from>
              <to>
                <xdr:col>10</xdr:col>
                <xdr:colOff>76200</xdr:colOff>
                <xdr:row>53</xdr:row>
                <xdr:rowOff>190500</xdr:rowOff>
              </to>
            </anchor>
          </controlPr>
        </control>
      </mc:Choice>
    </mc:AlternateContent>
    <mc:AlternateContent xmlns:mc="http://schemas.openxmlformats.org/markup-compatibility/2006">
      <mc:Choice Requires="x14">
        <control shapeId="1702" r:id="rId283" name="Option Button 678">
          <controlPr defaultSize="0" autoFill="0" autoLine="0" autoPict="0">
            <anchor moveWithCells="1">
              <from>
                <xdr:col>19</xdr:col>
                <xdr:colOff>9525</xdr:colOff>
                <xdr:row>53</xdr:row>
                <xdr:rowOff>47625</xdr:rowOff>
              </from>
              <to>
                <xdr:col>20</xdr:col>
                <xdr:colOff>66675</xdr:colOff>
                <xdr:row>53</xdr:row>
                <xdr:rowOff>180975</xdr:rowOff>
              </to>
            </anchor>
          </controlPr>
        </control>
      </mc:Choice>
    </mc:AlternateContent>
    <mc:AlternateContent xmlns:mc="http://schemas.openxmlformats.org/markup-compatibility/2006">
      <mc:Choice Requires="x14">
        <control shapeId="1704" r:id="rId284" name="Group Box 680">
          <controlPr defaultSize="0" autoFill="0" autoPict="0">
            <anchor moveWithCells="1">
              <from>
                <xdr:col>8</xdr:col>
                <xdr:colOff>66675</xdr:colOff>
                <xdr:row>52</xdr:row>
                <xdr:rowOff>142875</xdr:rowOff>
              </from>
              <to>
                <xdr:col>37</xdr:col>
                <xdr:colOff>57150</xdr:colOff>
                <xdr:row>54</xdr:row>
                <xdr:rowOff>76200</xdr:rowOff>
              </to>
            </anchor>
          </controlPr>
        </control>
      </mc:Choice>
    </mc:AlternateContent>
    <mc:AlternateContent xmlns:mc="http://schemas.openxmlformats.org/markup-compatibility/2006">
      <mc:Choice Requires="x14">
        <control shapeId="1705" r:id="rId285" name="Option Button 681">
          <controlPr defaultSize="0" autoFill="0" autoLine="0" autoPict="0">
            <anchor moveWithCells="1">
              <from>
                <xdr:col>13</xdr:col>
                <xdr:colOff>19050</xdr:colOff>
                <xdr:row>67</xdr:row>
                <xdr:rowOff>38100</xdr:rowOff>
              </from>
              <to>
                <xdr:col>14</xdr:col>
                <xdr:colOff>66675</xdr:colOff>
                <xdr:row>67</xdr:row>
                <xdr:rowOff>180975</xdr:rowOff>
              </to>
            </anchor>
          </controlPr>
        </control>
      </mc:Choice>
    </mc:AlternateContent>
    <mc:AlternateContent xmlns:mc="http://schemas.openxmlformats.org/markup-compatibility/2006">
      <mc:Choice Requires="x14">
        <control shapeId="1706" r:id="rId286" name="Option Button 682">
          <controlPr defaultSize="0" autoFill="0" autoLine="0" autoPict="0">
            <anchor moveWithCells="1">
              <from>
                <xdr:col>20</xdr:col>
                <xdr:colOff>47625</xdr:colOff>
                <xdr:row>67</xdr:row>
                <xdr:rowOff>47625</xdr:rowOff>
              </from>
              <to>
                <xdr:col>22</xdr:col>
                <xdr:colOff>0</xdr:colOff>
                <xdr:row>67</xdr:row>
                <xdr:rowOff>190500</xdr:rowOff>
              </to>
            </anchor>
          </controlPr>
        </control>
      </mc:Choice>
    </mc:AlternateContent>
    <mc:AlternateContent xmlns:mc="http://schemas.openxmlformats.org/markup-compatibility/2006">
      <mc:Choice Requires="x14">
        <control shapeId="1707" r:id="rId287" name="Option Button 683">
          <controlPr defaultSize="0" autoFill="0" autoLine="0" autoPict="0">
            <anchor moveWithCells="1">
              <from>
                <xdr:col>13</xdr:col>
                <xdr:colOff>19050</xdr:colOff>
                <xdr:row>68</xdr:row>
                <xdr:rowOff>38100</xdr:rowOff>
              </from>
              <to>
                <xdr:col>14</xdr:col>
                <xdr:colOff>85725</xdr:colOff>
                <xdr:row>68</xdr:row>
                <xdr:rowOff>180975</xdr:rowOff>
              </to>
            </anchor>
          </controlPr>
        </control>
      </mc:Choice>
    </mc:AlternateContent>
    <mc:AlternateContent xmlns:mc="http://schemas.openxmlformats.org/markup-compatibility/2006">
      <mc:Choice Requires="x14">
        <control shapeId="1708" r:id="rId288" name="Option Button 684">
          <controlPr defaultSize="0" autoFill="0" autoLine="0" autoPict="0">
            <anchor moveWithCells="1">
              <from>
                <xdr:col>21</xdr:col>
                <xdr:colOff>38100</xdr:colOff>
                <xdr:row>68</xdr:row>
                <xdr:rowOff>47625</xdr:rowOff>
              </from>
              <to>
                <xdr:col>22</xdr:col>
                <xdr:colOff>95250</xdr:colOff>
                <xdr:row>68</xdr:row>
                <xdr:rowOff>171450</xdr:rowOff>
              </to>
            </anchor>
          </controlPr>
        </control>
      </mc:Choice>
    </mc:AlternateContent>
    <mc:AlternateContent xmlns:mc="http://schemas.openxmlformats.org/markup-compatibility/2006">
      <mc:Choice Requires="x14">
        <control shapeId="1709" r:id="rId289" name="Group Box 685">
          <controlPr defaultSize="0" autoFill="0" autoPict="0">
            <anchor moveWithCells="1">
              <from>
                <xdr:col>12</xdr:col>
                <xdr:colOff>0</xdr:colOff>
                <xdr:row>66</xdr:row>
                <xdr:rowOff>123825</xdr:rowOff>
              </from>
              <to>
                <xdr:col>28</xdr:col>
                <xdr:colOff>133350</xdr:colOff>
                <xdr:row>68</xdr:row>
                <xdr:rowOff>209550</xdr:rowOff>
              </to>
            </anchor>
          </controlPr>
        </control>
      </mc:Choice>
    </mc:AlternateContent>
    <mc:AlternateContent xmlns:mc="http://schemas.openxmlformats.org/markup-compatibility/2006">
      <mc:Choice Requires="x14">
        <control shapeId="1710" r:id="rId290" name="Option Button 686">
          <controlPr defaultSize="0" autoFill="0" autoLine="0" autoPict="0">
            <anchor moveWithCells="1">
              <from>
                <xdr:col>13</xdr:col>
                <xdr:colOff>19050</xdr:colOff>
                <xdr:row>69</xdr:row>
                <xdr:rowOff>47625</xdr:rowOff>
              </from>
              <to>
                <xdr:col>14</xdr:col>
                <xdr:colOff>76200</xdr:colOff>
                <xdr:row>69</xdr:row>
                <xdr:rowOff>190500</xdr:rowOff>
              </to>
            </anchor>
          </controlPr>
        </control>
      </mc:Choice>
    </mc:AlternateContent>
    <mc:AlternateContent xmlns:mc="http://schemas.openxmlformats.org/markup-compatibility/2006">
      <mc:Choice Requires="x14">
        <control shapeId="1711" r:id="rId291" name="Option Button 687">
          <controlPr defaultSize="0" autoFill="0" autoLine="0" autoPict="0">
            <anchor moveWithCells="1">
              <from>
                <xdr:col>20</xdr:col>
                <xdr:colOff>57150</xdr:colOff>
                <xdr:row>69</xdr:row>
                <xdr:rowOff>47625</xdr:rowOff>
              </from>
              <to>
                <xdr:col>22</xdr:col>
                <xdr:colOff>0</xdr:colOff>
                <xdr:row>69</xdr:row>
                <xdr:rowOff>180975</xdr:rowOff>
              </to>
            </anchor>
          </controlPr>
        </control>
      </mc:Choice>
    </mc:AlternateContent>
    <mc:AlternateContent xmlns:mc="http://schemas.openxmlformats.org/markup-compatibility/2006">
      <mc:Choice Requires="x14">
        <control shapeId="1712" r:id="rId292" name="Option Button 688">
          <controlPr defaultSize="0" autoFill="0" autoLine="0" autoPict="0">
            <anchor moveWithCells="1">
              <from>
                <xdr:col>13</xdr:col>
                <xdr:colOff>19050</xdr:colOff>
                <xdr:row>70</xdr:row>
                <xdr:rowOff>38100</xdr:rowOff>
              </from>
              <to>
                <xdr:col>14</xdr:col>
                <xdr:colOff>66675</xdr:colOff>
                <xdr:row>70</xdr:row>
                <xdr:rowOff>171450</xdr:rowOff>
              </to>
            </anchor>
          </controlPr>
        </control>
      </mc:Choice>
    </mc:AlternateContent>
    <mc:AlternateContent xmlns:mc="http://schemas.openxmlformats.org/markup-compatibility/2006">
      <mc:Choice Requires="x14">
        <control shapeId="1713" r:id="rId293" name="Group Box 689">
          <controlPr defaultSize="0" autoFill="0" autoPict="0">
            <anchor moveWithCells="1">
              <from>
                <xdr:col>12</xdr:col>
                <xdr:colOff>9525</xdr:colOff>
                <xdr:row>69</xdr:row>
                <xdr:rowOff>28575</xdr:rowOff>
              </from>
              <to>
                <xdr:col>27</xdr:col>
                <xdr:colOff>85725</xdr:colOff>
                <xdr:row>71</xdr:row>
                <xdr:rowOff>47625</xdr:rowOff>
              </to>
            </anchor>
          </controlPr>
        </control>
      </mc:Choice>
    </mc:AlternateContent>
    <mc:AlternateContent xmlns:mc="http://schemas.openxmlformats.org/markup-compatibility/2006">
      <mc:Choice Requires="x14">
        <control shapeId="1715" r:id="rId294" name="Option Button 691">
          <controlPr defaultSize="0" autoFill="0" autoLine="0" autoPict="0">
            <anchor moveWithCells="1">
              <from>
                <xdr:col>36</xdr:col>
                <xdr:colOff>123825</xdr:colOff>
                <xdr:row>57</xdr:row>
                <xdr:rowOff>57150</xdr:rowOff>
              </from>
              <to>
                <xdr:col>38</xdr:col>
                <xdr:colOff>66675</xdr:colOff>
                <xdr:row>57</xdr:row>
                <xdr:rowOff>209550</xdr:rowOff>
              </to>
            </anchor>
          </controlPr>
        </control>
      </mc:Choice>
    </mc:AlternateContent>
    <mc:AlternateContent xmlns:mc="http://schemas.openxmlformats.org/markup-compatibility/2006">
      <mc:Choice Requires="x14">
        <control shapeId="1716" r:id="rId295" name="Option Button 692">
          <controlPr defaultSize="0" autoFill="0" autoLine="0" autoPict="0">
            <anchor moveWithCells="1">
              <from>
                <xdr:col>42</xdr:col>
                <xdr:colOff>19050</xdr:colOff>
                <xdr:row>57</xdr:row>
                <xdr:rowOff>57150</xdr:rowOff>
              </from>
              <to>
                <xdr:col>43</xdr:col>
                <xdr:colOff>66675</xdr:colOff>
                <xdr:row>57</xdr:row>
                <xdr:rowOff>200025</xdr:rowOff>
              </to>
            </anchor>
          </controlPr>
        </control>
      </mc:Choice>
    </mc:AlternateContent>
    <mc:AlternateContent xmlns:mc="http://schemas.openxmlformats.org/markup-compatibility/2006">
      <mc:Choice Requires="x14">
        <control shapeId="1717" r:id="rId296" name="Option Button 693">
          <controlPr defaultSize="0" autoFill="0" autoLine="0" autoPict="0">
            <anchor moveWithCells="1">
              <from>
                <xdr:col>42</xdr:col>
                <xdr:colOff>19050</xdr:colOff>
                <xdr:row>58</xdr:row>
                <xdr:rowOff>38100</xdr:rowOff>
              </from>
              <to>
                <xdr:col>43</xdr:col>
                <xdr:colOff>66675</xdr:colOff>
                <xdr:row>58</xdr:row>
                <xdr:rowOff>180975</xdr:rowOff>
              </to>
            </anchor>
          </controlPr>
        </control>
      </mc:Choice>
    </mc:AlternateContent>
    <mc:AlternateContent xmlns:mc="http://schemas.openxmlformats.org/markup-compatibility/2006">
      <mc:Choice Requires="x14">
        <control shapeId="1718" r:id="rId297" name="Option Button 694">
          <controlPr defaultSize="0" autoFill="0" autoLine="0" autoPict="0">
            <anchor moveWithCells="1">
              <from>
                <xdr:col>46</xdr:col>
                <xdr:colOff>104775</xdr:colOff>
                <xdr:row>57</xdr:row>
                <xdr:rowOff>47625</xdr:rowOff>
              </from>
              <to>
                <xdr:col>48</xdr:col>
                <xdr:colOff>9525</xdr:colOff>
                <xdr:row>57</xdr:row>
                <xdr:rowOff>200025</xdr:rowOff>
              </to>
            </anchor>
          </controlPr>
        </control>
      </mc:Choice>
    </mc:AlternateContent>
    <mc:AlternateContent xmlns:mc="http://schemas.openxmlformats.org/markup-compatibility/2006">
      <mc:Choice Requires="x14">
        <control shapeId="1719" r:id="rId298" name="Group Box 695">
          <controlPr defaultSize="0" autoFill="0" autoPict="0">
            <anchor moveWithCells="1">
              <from>
                <xdr:col>35</xdr:col>
                <xdr:colOff>38100</xdr:colOff>
                <xdr:row>56</xdr:row>
                <xdr:rowOff>142875</xdr:rowOff>
              </from>
              <to>
                <xdr:col>40</xdr:col>
                <xdr:colOff>114300</xdr:colOff>
                <xdr:row>59</xdr:row>
                <xdr:rowOff>104775</xdr:rowOff>
              </to>
            </anchor>
          </controlPr>
        </control>
      </mc:Choice>
    </mc:AlternateContent>
    <mc:AlternateContent xmlns:mc="http://schemas.openxmlformats.org/markup-compatibility/2006">
      <mc:Choice Requires="x14">
        <control shapeId="1720" r:id="rId299" name="Group Box 696">
          <controlPr defaultSize="0" autoFill="0" autoPict="0">
            <anchor moveWithCells="1">
              <from>
                <xdr:col>41</xdr:col>
                <xdr:colOff>19050</xdr:colOff>
                <xdr:row>56</xdr:row>
                <xdr:rowOff>133350</xdr:rowOff>
              </from>
              <to>
                <xdr:col>52</xdr:col>
                <xdr:colOff>76200</xdr:colOff>
                <xdr:row>59</xdr:row>
                <xdr:rowOff>152400</xdr:rowOff>
              </to>
            </anchor>
          </controlPr>
        </control>
      </mc:Choice>
    </mc:AlternateContent>
    <mc:AlternateContent xmlns:mc="http://schemas.openxmlformats.org/markup-compatibility/2006">
      <mc:Choice Requires="x14">
        <control shapeId="1721" r:id="rId300" name="Option Button 697">
          <controlPr defaultSize="0" autoFill="0" autoLine="0" autoPict="0">
            <anchor moveWithCells="1">
              <from>
                <xdr:col>28</xdr:col>
                <xdr:colOff>0</xdr:colOff>
                <xdr:row>72</xdr:row>
                <xdr:rowOff>47625</xdr:rowOff>
              </from>
              <to>
                <xdr:col>29</xdr:col>
                <xdr:colOff>95250</xdr:colOff>
                <xdr:row>72</xdr:row>
                <xdr:rowOff>190500</xdr:rowOff>
              </to>
            </anchor>
          </controlPr>
        </control>
      </mc:Choice>
    </mc:AlternateContent>
    <mc:AlternateContent xmlns:mc="http://schemas.openxmlformats.org/markup-compatibility/2006">
      <mc:Choice Requires="x14">
        <control shapeId="1722" r:id="rId301" name="Option Button 698">
          <controlPr defaultSize="0" autoFill="0" autoLine="0" autoPict="0">
            <anchor moveWithCells="1">
              <from>
                <xdr:col>33</xdr:col>
                <xdr:colOff>57150</xdr:colOff>
                <xdr:row>72</xdr:row>
                <xdr:rowOff>47625</xdr:rowOff>
              </from>
              <to>
                <xdr:col>35</xdr:col>
                <xdr:colOff>19050</xdr:colOff>
                <xdr:row>72</xdr:row>
                <xdr:rowOff>190500</xdr:rowOff>
              </to>
            </anchor>
          </controlPr>
        </control>
      </mc:Choice>
    </mc:AlternateContent>
    <mc:AlternateContent xmlns:mc="http://schemas.openxmlformats.org/markup-compatibility/2006">
      <mc:Choice Requires="x14">
        <control shapeId="1723" r:id="rId302" name="Option Button 699">
          <controlPr defaultSize="0" autoFill="0" autoLine="0" autoPict="0">
            <anchor moveWithCells="1">
              <from>
                <xdr:col>42</xdr:col>
                <xdr:colOff>28575</xdr:colOff>
                <xdr:row>72</xdr:row>
                <xdr:rowOff>38100</xdr:rowOff>
              </from>
              <to>
                <xdr:col>43</xdr:col>
                <xdr:colOff>133350</xdr:colOff>
                <xdr:row>72</xdr:row>
                <xdr:rowOff>190500</xdr:rowOff>
              </to>
            </anchor>
          </controlPr>
        </control>
      </mc:Choice>
    </mc:AlternateContent>
    <mc:AlternateContent xmlns:mc="http://schemas.openxmlformats.org/markup-compatibility/2006">
      <mc:Choice Requires="x14">
        <control shapeId="1724" r:id="rId303" name="Option Button 700">
          <controlPr defaultSize="0" autoFill="0" autoLine="0" autoPict="0">
            <anchor moveWithCells="1">
              <from>
                <xdr:col>10</xdr:col>
                <xdr:colOff>57150</xdr:colOff>
                <xdr:row>72</xdr:row>
                <xdr:rowOff>47625</xdr:rowOff>
              </from>
              <to>
                <xdr:col>12</xdr:col>
                <xdr:colOff>0</xdr:colOff>
                <xdr:row>72</xdr:row>
                <xdr:rowOff>190500</xdr:rowOff>
              </to>
            </anchor>
          </controlPr>
        </control>
      </mc:Choice>
    </mc:AlternateContent>
    <mc:AlternateContent xmlns:mc="http://schemas.openxmlformats.org/markup-compatibility/2006">
      <mc:Choice Requires="x14">
        <control shapeId="1725" r:id="rId304" name="Option Button 701">
          <controlPr defaultSize="0" autoFill="0" autoLine="0" autoPict="0">
            <anchor moveWithCells="1">
              <from>
                <xdr:col>13</xdr:col>
                <xdr:colOff>57150</xdr:colOff>
                <xdr:row>72</xdr:row>
                <xdr:rowOff>47625</xdr:rowOff>
              </from>
              <to>
                <xdr:col>14</xdr:col>
                <xdr:colOff>114300</xdr:colOff>
                <xdr:row>72</xdr:row>
                <xdr:rowOff>180975</xdr:rowOff>
              </to>
            </anchor>
          </controlPr>
        </control>
      </mc:Choice>
    </mc:AlternateContent>
    <mc:AlternateContent xmlns:mc="http://schemas.openxmlformats.org/markup-compatibility/2006">
      <mc:Choice Requires="x14">
        <control shapeId="1726" r:id="rId305" name="Group Box 702">
          <controlPr defaultSize="0" autoFill="0" autoPict="0">
            <anchor moveWithCells="1">
              <from>
                <xdr:col>9</xdr:col>
                <xdr:colOff>28575</xdr:colOff>
                <xdr:row>71</xdr:row>
                <xdr:rowOff>123825</xdr:rowOff>
              </from>
              <to>
                <xdr:col>16</xdr:col>
                <xdr:colOff>38100</xdr:colOff>
                <xdr:row>73</xdr:row>
                <xdr:rowOff>123825</xdr:rowOff>
              </to>
            </anchor>
          </controlPr>
        </control>
      </mc:Choice>
    </mc:AlternateContent>
    <mc:AlternateContent xmlns:mc="http://schemas.openxmlformats.org/markup-compatibility/2006">
      <mc:Choice Requires="x14">
        <control shapeId="1727" r:id="rId306" name="Group Box 703">
          <controlPr defaultSize="0" autoFill="0" autoPict="0">
            <anchor moveWithCells="1">
              <from>
                <xdr:col>26</xdr:col>
                <xdr:colOff>28575</xdr:colOff>
                <xdr:row>71</xdr:row>
                <xdr:rowOff>142875</xdr:rowOff>
              </from>
              <to>
                <xdr:col>47</xdr:col>
                <xdr:colOff>76200</xdr:colOff>
                <xdr:row>73</xdr:row>
                <xdr:rowOff>95250</xdr:rowOff>
              </to>
            </anchor>
          </controlPr>
        </control>
      </mc:Choice>
    </mc:AlternateContent>
    <mc:AlternateContent xmlns:mc="http://schemas.openxmlformats.org/markup-compatibility/2006">
      <mc:Choice Requires="x14">
        <control shapeId="1728" r:id="rId307" name="Option Button 704">
          <controlPr defaultSize="0" autoFill="0" autoLine="0" autoPict="0">
            <anchor moveWithCells="1">
              <from>
                <xdr:col>39</xdr:col>
                <xdr:colOff>0</xdr:colOff>
                <xdr:row>60</xdr:row>
                <xdr:rowOff>47625</xdr:rowOff>
              </from>
              <to>
                <xdr:col>40</xdr:col>
                <xdr:colOff>66675</xdr:colOff>
                <xdr:row>60</xdr:row>
                <xdr:rowOff>190500</xdr:rowOff>
              </to>
            </anchor>
          </controlPr>
        </control>
      </mc:Choice>
    </mc:AlternateContent>
    <mc:AlternateContent xmlns:mc="http://schemas.openxmlformats.org/markup-compatibility/2006">
      <mc:Choice Requires="x14">
        <control shapeId="1729" r:id="rId308" name="Option Button 705">
          <controlPr defaultSize="0" autoFill="0" autoLine="0" autoPict="0">
            <anchor moveWithCells="1">
              <from>
                <xdr:col>44</xdr:col>
                <xdr:colOff>114300</xdr:colOff>
                <xdr:row>60</xdr:row>
                <xdr:rowOff>38100</xdr:rowOff>
              </from>
              <to>
                <xdr:col>46</xdr:col>
                <xdr:colOff>47625</xdr:colOff>
                <xdr:row>60</xdr:row>
                <xdr:rowOff>200025</xdr:rowOff>
              </to>
            </anchor>
          </controlPr>
        </control>
      </mc:Choice>
    </mc:AlternateContent>
    <mc:AlternateContent xmlns:mc="http://schemas.openxmlformats.org/markup-compatibility/2006">
      <mc:Choice Requires="x14">
        <control shapeId="1731" r:id="rId309" name="Option Button 707">
          <controlPr defaultSize="0" autoFill="0" autoLine="0" autoPict="0">
            <anchor moveWithCells="1">
              <from>
                <xdr:col>39</xdr:col>
                <xdr:colOff>0</xdr:colOff>
                <xdr:row>61</xdr:row>
                <xdr:rowOff>28575</xdr:rowOff>
              </from>
              <to>
                <xdr:col>40</xdr:col>
                <xdr:colOff>57150</xdr:colOff>
                <xdr:row>61</xdr:row>
                <xdr:rowOff>200025</xdr:rowOff>
              </to>
            </anchor>
          </controlPr>
        </control>
      </mc:Choice>
    </mc:AlternateContent>
    <mc:AlternateContent xmlns:mc="http://schemas.openxmlformats.org/markup-compatibility/2006">
      <mc:Choice Requires="x14">
        <control shapeId="1732" r:id="rId310" name="Option Button 708">
          <controlPr defaultSize="0" autoFill="0" autoLine="0" autoPict="0">
            <anchor moveWithCells="1">
              <from>
                <xdr:col>46</xdr:col>
                <xdr:colOff>28575</xdr:colOff>
                <xdr:row>61</xdr:row>
                <xdr:rowOff>47625</xdr:rowOff>
              </from>
              <to>
                <xdr:col>47</xdr:col>
                <xdr:colOff>66675</xdr:colOff>
                <xdr:row>61</xdr:row>
                <xdr:rowOff>180975</xdr:rowOff>
              </to>
            </anchor>
          </controlPr>
        </control>
      </mc:Choice>
    </mc:AlternateContent>
    <mc:AlternateContent xmlns:mc="http://schemas.openxmlformats.org/markup-compatibility/2006">
      <mc:Choice Requires="x14">
        <control shapeId="1734" r:id="rId311" name="Option Button 710">
          <controlPr defaultSize="0" autoFill="0" autoLine="0" autoPict="0">
            <anchor moveWithCells="1">
              <from>
                <xdr:col>39</xdr:col>
                <xdr:colOff>0</xdr:colOff>
                <xdr:row>62</xdr:row>
                <xdr:rowOff>38100</xdr:rowOff>
              </from>
              <to>
                <xdr:col>40</xdr:col>
                <xdr:colOff>57150</xdr:colOff>
                <xdr:row>62</xdr:row>
                <xdr:rowOff>190500</xdr:rowOff>
              </to>
            </anchor>
          </controlPr>
        </control>
      </mc:Choice>
    </mc:AlternateContent>
    <mc:AlternateContent xmlns:mc="http://schemas.openxmlformats.org/markup-compatibility/2006">
      <mc:Choice Requires="x14">
        <control shapeId="1735" r:id="rId312" name="Option Button 711">
          <controlPr defaultSize="0" autoFill="0" autoLine="0" autoPict="0">
            <anchor moveWithCells="1">
              <from>
                <xdr:col>43</xdr:col>
                <xdr:colOff>133350</xdr:colOff>
                <xdr:row>62</xdr:row>
                <xdr:rowOff>47625</xdr:rowOff>
              </from>
              <to>
                <xdr:col>45</xdr:col>
                <xdr:colOff>38100</xdr:colOff>
                <xdr:row>62</xdr:row>
                <xdr:rowOff>180975</xdr:rowOff>
              </to>
            </anchor>
          </controlPr>
        </control>
      </mc:Choice>
    </mc:AlternateContent>
    <mc:AlternateContent xmlns:mc="http://schemas.openxmlformats.org/markup-compatibility/2006">
      <mc:Choice Requires="x14">
        <control shapeId="1736" r:id="rId313" name="Group Box 712">
          <controlPr defaultSize="0" autoFill="0" autoPict="0">
            <anchor moveWithCells="1">
              <from>
                <xdr:col>35</xdr:col>
                <xdr:colOff>85725</xdr:colOff>
                <xdr:row>59</xdr:row>
                <xdr:rowOff>123825</xdr:rowOff>
              </from>
              <to>
                <xdr:col>54</xdr:col>
                <xdr:colOff>47625</xdr:colOff>
                <xdr:row>64</xdr:row>
                <xdr:rowOff>104775</xdr:rowOff>
              </to>
            </anchor>
          </controlPr>
        </control>
      </mc:Choice>
    </mc:AlternateContent>
    <mc:AlternateContent xmlns:mc="http://schemas.openxmlformats.org/markup-compatibility/2006">
      <mc:Choice Requires="x14">
        <control shapeId="1738" r:id="rId314" name="Option Button 714">
          <controlPr defaultSize="0" autoFill="0" autoLine="0" autoPict="0">
            <anchor moveWithCells="1">
              <from>
                <xdr:col>42</xdr:col>
                <xdr:colOff>19050</xdr:colOff>
                <xdr:row>65</xdr:row>
                <xdr:rowOff>47625</xdr:rowOff>
              </from>
              <to>
                <xdr:col>43</xdr:col>
                <xdr:colOff>95250</xdr:colOff>
                <xdr:row>65</xdr:row>
                <xdr:rowOff>200025</xdr:rowOff>
              </to>
            </anchor>
          </controlPr>
        </control>
      </mc:Choice>
    </mc:AlternateContent>
    <mc:AlternateContent xmlns:mc="http://schemas.openxmlformats.org/markup-compatibility/2006">
      <mc:Choice Requires="x14">
        <control shapeId="1739" r:id="rId315" name="Option Button 715">
          <controlPr defaultSize="0" autoFill="0" autoLine="0" autoPict="0">
            <anchor moveWithCells="1">
              <from>
                <xdr:col>42</xdr:col>
                <xdr:colOff>28575</xdr:colOff>
                <xdr:row>66</xdr:row>
                <xdr:rowOff>28575</xdr:rowOff>
              </from>
              <to>
                <xdr:col>43</xdr:col>
                <xdr:colOff>85725</xdr:colOff>
                <xdr:row>66</xdr:row>
                <xdr:rowOff>180975</xdr:rowOff>
              </to>
            </anchor>
          </controlPr>
        </control>
      </mc:Choice>
    </mc:AlternateContent>
    <mc:AlternateContent xmlns:mc="http://schemas.openxmlformats.org/markup-compatibility/2006">
      <mc:Choice Requires="x14">
        <control shapeId="1740" r:id="rId316" name="Option Button 716">
          <controlPr defaultSize="0" autoFill="0" autoLine="0" autoPict="0">
            <anchor moveWithCells="1">
              <from>
                <xdr:col>44</xdr:col>
                <xdr:colOff>104775</xdr:colOff>
                <xdr:row>66</xdr:row>
                <xdr:rowOff>28575</xdr:rowOff>
              </from>
              <to>
                <xdr:col>46</xdr:col>
                <xdr:colOff>47625</xdr:colOff>
                <xdr:row>66</xdr:row>
                <xdr:rowOff>180975</xdr:rowOff>
              </to>
            </anchor>
          </controlPr>
        </control>
      </mc:Choice>
    </mc:AlternateContent>
    <mc:AlternateContent xmlns:mc="http://schemas.openxmlformats.org/markup-compatibility/2006">
      <mc:Choice Requires="x14">
        <control shapeId="1741" r:id="rId317" name="Option Button 717">
          <controlPr defaultSize="0" autoFill="0" autoLine="0" autoPict="0">
            <anchor moveWithCells="1">
              <from>
                <xdr:col>47</xdr:col>
                <xdr:colOff>85725</xdr:colOff>
                <xdr:row>66</xdr:row>
                <xdr:rowOff>28575</xdr:rowOff>
              </from>
              <to>
                <xdr:col>48</xdr:col>
                <xdr:colOff>104775</xdr:colOff>
                <xdr:row>66</xdr:row>
                <xdr:rowOff>190500</xdr:rowOff>
              </to>
            </anchor>
          </controlPr>
        </control>
      </mc:Choice>
    </mc:AlternateContent>
    <mc:AlternateContent xmlns:mc="http://schemas.openxmlformats.org/markup-compatibility/2006">
      <mc:Choice Requires="x14">
        <control shapeId="1743" r:id="rId318" name="Option Button 719">
          <controlPr defaultSize="0" autoFill="0" autoLine="0" autoPict="0">
            <anchor moveWithCells="1">
              <from>
                <xdr:col>42</xdr:col>
                <xdr:colOff>28575</xdr:colOff>
                <xdr:row>67</xdr:row>
                <xdr:rowOff>47625</xdr:rowOff>
              </from>
              <to>
                <xdr:col>43</xdr:col>
                <xdr:colOff>95250</xdr:colOff>
                <xdr:row>67</xdr:row>
                <xdr:rowOff>180975</xdr:rowOff>
              </to>
            </anchor>
          </controlPr>
        </control>
      </mc:Choice>
    </mc:AlternateContent>
    <mc:AlternateContent xmlns:mc="http://schemas.openxmlformats.org/markup-compatibility/2006">
      <mc:Choice Requires="x14">
        <control shapeId="1744" r:id="rId319" name="Option Button 720">
          <controlPr defaultSize="0" autoFill="0" autoLine="0" autoPict="0">
            <anchor moveWithCells="1">
              <from>
                <xdr:col>42</xdr:col>
                <xdr:colOff>28575</xdr:colOff>
                <xdr:row>69</xdr:row>
                <xdr:rowOff>47625</xdr:rowOff>
              </from>
              <to>
                <xdr:col>43</xdr:col>
                <xdr:colOff>76200</xdr:colOff>
                <xdr:row>69</xdr:row>
                <xdr:rowOff>200025</xdr:rowOff>
              </to>
            </anchor>
          </controlPr>
        </control>
      </mc:Choice>
    </mc:AlternateContent>
    <mc:AlternateContent xmlns:mc="http://schemas.openxmlformats.org/markup-compatibility/2006">
      <mc:Choice Requires="x14">
        <control shapeId="1746" r:id="rId320" name="Option Button 722">
          <controlPr defaultSize="0" autoFill="0" autoLine="0" autoPict="0">
            <anchor moveWithCells="1">
              <from>
                <xdr:col>42</xdr:col>
                <xdr:colOff>38100</xdr:colOff>
                <xdr:row>68</xdr:row>
                <xdr:rowOff>47625</xdr:rowOff>
              </from>
              <to>
                <xdr:col>43</xdr:col>
                <xdr:colOff>104775</xdr:colOff>
                <xdr:row>68</xdr:row>
                <xdr:rowOff>180975</xdr:rowOff>
              </to>
            </anchor>
          </controlPr>
        </control>
      </mc:Choice>
    </mc:AlternateContent>
    <mc:AlternateContent xmlns:mc="http://schemas.openxmlformats.org/markup-compatibility/2006">
      <mc:Choice Requires="x14">
        <control shapeId="1749" r:id="rId321" name="Option Button 725">
          <controlPr defaultSize="0" autoFill="0" autoLine="0" autoPict="0">
            <anchor moveWithCells="1">
              <from>
                <xdr:col>42</xdr:col>
                <xdr:colOff>28575</xdr:colOff>
                <xdr:row>70</xdr:row>
                <xdr:rowOff>28575</xdr:rowOff>
              </from>
              <to>
                <xdr:col>43</xdr:col>
                <xdr:colOff>104775</xdr:colOff>
                <xdr:row>70</xdr:row>
                <xdr:rowOff>180975</xdr:rowOff>
              </to>
            </anchor>
          </controlPr>
        </control>
      </mc:Choice>
    </mc:AlternateContent>
    <mc:AlternateContent xmlns:mc="http://schemas.openxmlformats.org/markup-compatibility/2006">
      <mc:Choice Requires="x14">
        <control shapeId="1750" r:id="rId322" name="Option Button 726">
          <controlPr defaultSize="0" autoFill="0" autoLine="0" autoPict="0">
            <anchor moveWithCells="1">
              <from>
                <xdr:col>44</xdr:col>
                <xdr:colOff>114300</xdr:colOff>
                <xdr:row>68</xdr:row>
                <xdr:rowOff>28575</xdr:rowOff>
              </from>
              <to>
                <xdr:col>46</xdr:col>
                <xdr:colOff>38100</xdr:colOff>
                <xdr:row>68</xdr:row>
                <xdr:rowOff>180975</xdr:rowOff>
              </to>
            </anchor>
          </controlPr>
        </control>
      </mc:Choice>
    </mc:AlternateContent>
    <mc:AlternateContent xmlns:mc="http://schemas.openxmlformats.org/markup-compatibility/2006">
      <mc:Choice Requires="x14">
        <control shapeId="1751" r:id="rId323" name="Option Button 727">
          <controlPr defaultSize="0" autoFill="0" autoLine="0" autoPict="0">
            <anchor moveWithCells="1">
              <from>
                <xdr:col>45</xdr:col>
                <xdr:colOff>0</xdr:colOff>
                <xdr:row>70</xdr:row>
                <xdr:rowOff>9525</xdr:rowOff>
              </from>
              <to>
                <xdr:col>46</xdr:col>
                <xdr:colOff>57150</xdr:colOff>
                <xdr:row>70</xdr:row>
                <xdr:rowOff>190500</xdr:rowOff>
              </to>
            </anchor>
          </controlPr>
        </control>
      </mc:Choice>
    </mc:AlternateContent>
    <mc:AlternateContent xmlns:mc="http://schemas.openxmlformats.org/markup-compatibility/2006">
      <mc:Choice Requires="x14">
        <control shapeId="1755" r:id="rId324" name="Group Box 731">
          <controlPr defaultSize="0" autoFill="0" autoPict="0">
            <anchor moveWithCells="1">
              <from>
                <xdr:col>40</xdr:col>
                <xdr:colOff>66675</xdr:colOff>
                <xdr:row>64</xdr:row>
                <xdr:rowOff>142875</xdr:rowOff>
              </from>
              <to>
                <xdr:col>51</xdr:col>
                <xdr:colOff>47625</xdr:colOff>
                <xdr:row>66</xdr:row>
                <xdr:rowOff>190500</xdr:rowOff>
              </to>
            </anchor>
          </controlPr>
        </control>
      </mc:Choice>
    </mc:AlternateContent>
    <mc:AlternateContent xmlns:mc="http://schemas.openxmlformats.org/markup-compatibility/2006">
      <mc:Choice Requires="x14">
        <control shapeId="1756" r:id="rId325" name="Group Box 732">
          <controlPr defaultSize="0" autoFill="0" autoPict="0">
            <anchor moveWithCells="1">
              <from>
                <xdr:col>40</xdr:col>
                <xdr:colOff>28575</xdr:colOff>
                <xdr:row>67</xdr:row>
                <xdr:rowOff>19050</xdr:rowOff>
              </from>
              <to>
                <xdr:col>51</xdr:col>
                <xdr:colOff>57150</xdr:colOff>
                <xdr:row>68</xdr:row>
                <xdr:rowOff>200025</xdr:rowOff>
              </to>
            </anchor>
          </controlPr>
        </control>
      </mc:Choice>
    </mc:AlternateContent>
    <mc:AlternateContent xmlns:mc="http://schemas.openxmlformats.org/markup-compatibility/2006">
      <mc:Choice Requires="x14">
        <control shapeId="1757" r:id="rId326" name="Group Box 733">
          <controlPr defaultSize="0" autoFill="0" autoPict="0">
            <anchor moveWithCells="1">
              <from>
                <xdr:col>40</xdr:col>
                <xdr:colOff>9525</xdr:colOff>
                <xdr:row>69</xdr:row>
                <xdr:rowOff>28575</xdr:rowOff>
              </from>
              <to>
                <xdr:col>51</xdr:col>
                <xdr:colOff>85725</xdr:colOff>
                <xdr:row>71</xdr:row>
                <xdr:rowOff>123825</xdr:rowOff>
              </to>
            </anchor>
          </controlPr>
        </control>
      </mc:Choice>
    </mc:AlternateContent>
    <mc:AlternateContent xmlns:mc="http://schemas.openxmlformats.org/markup-compatibility/2006">
      <mc:Choice Requires="x14">
        <control shapeId="1768" r:id="rId327" name="Option Button 744">
          <controlPr defaultSize="0" autoFill="0" autoLine="0" autoPict="0">
            <anchor moveWithCells="1">
              <from>
                <xdr:col>32</xdr:col>
                <xdr:colOff>85725</xdr:colOff>
                <xdr:row>69</xdr:row>
                <xdr:rowOff>38100</xdr:rowOff>
              </from>
              <to>
                <xdr:col>34</xdr:col>
                <xdr:colOff>9525</xdr:colOff>
                <xdr:row>69</xdr:row>
                <xdr:rowOff>190500</xdr:rowOff>
              </to>
            </anchor>
          </controlPr>
        </control>
      </mc:Choice>
    </mc:AlternateContent>
    <mc:AlternateContent xmlns:mc="http://schemas.openxmlformats.org/markup-compatibility/2006">
      <mc:Choice Requires="x14">
        <control shapeId="1769" r:id="rId328" name="Option Button 745">
          <controlPr defaultSize="0" autoFill="0" autoLine="0" autoPict="0">
            <anchor moveWithCells="1">
              <from>
                <xdr:col>36</xdr:col>
                <xdr:colOff>19050</xdr:colOff>
                <xdr:row>69</xdr:row>
                <xdr:rowOff>38100</xdr:rowOff>
              </from>
              <to>
                <xdr:col>37</xdr:col>
                <xdr:colOff>85725</xdr:colOff>
                <xdr:row>69</xdr:row>
                <xdr:rowOff>200025</xdr:rowOff>
              </to>
            </anchor>
          </controlPr>
        </control>
      </mc:Choice>
    </mc:AlternateContent>
    <mc:AlternateContent xmlns:mc="http://schemas.openxmlformats.org/markup-compatibility/2006">
      <mc:Choice Requires="x14">
        <control shapeId="1770" r:id="rId329" name="Group Box 746">
          <controlPr defaultSize="0" autoFill="0" autoPict="0">
            <anchor moveWithCells="1">
              <from>
                <xdr:col>31</xdr:col>
                <xdr:colOff>0</xdr:colOff>
                <xdr:row>68</xdr:row>
                <xdr:rowOff>123825</xdr:rowOff>
              </from>
              <to>
                <xdr:col>41</xdr:col>
                <xdr:colOff>9525</xdr:colOff>
                <xdr:row>70</xdr:row>
                <xdr:rowOff>66675</xdr:rowOff>
              </to>
            </anchor>
          </controlPr>
        </control>
      </mc:Choice>
    </mc:AlternateContent>
    <mc:AlternateContent xmlns:mc="http://schemas.openxmlformats.org/markup-compatibility/2006">
      <mc:Choice Requires="x14">
        <control shapeId="1772" r:id="rId330" name="Option Button 748">
          <controlPr defaultSize="0" autoFill="0" autoLine="0" autoPict="0">
            <anchor moveWithCells="1">
              <from>
                <xdr:col>31</xdr:col>
                <xdr:colOff>28575</xdr:colOff>
                <xdr:row>10</xdr:row>
                <xdr:rowOff>47625</xdr:rowOff>
              </from>
              <to>
                <xdr:col>32</xdr:col>
                <xdr:colOff>104775</xdr:colOff>
                <xdr:row>10</xdr:row>
                <xdr:rowOff>180975</xdr:rowOff>
              </to>
            </anchor>
          </controlPr>
        </control>
      </mc:Choice>
    </mc:AlternateContent>
    <mc:AlternateContent xmlns:mc="http://schemas.openxmlformats.org/markup-compatibility/2006">
      <mc:Choice Requires="x14">
        <control shapeId="1773" r:id="rId331" name="Group Box 749">
          <controlPr defaultSize="0" autoFill="0" autoPict="0">
            <anchor moveWithCells="1">
              <from>
                <xdr:col>6</xdr:col>
                <xdr:colOff>85725</xdr:colOff>
                <xdr:row>20</xdr:row>
                <xdr:rowOff>19050</xdr:rowOff>
              </from>
              <to>
                <xdr:col>15</xdr:col>
                <xdr:colOff>28575</xdr:colOff>
                <xdr:row>21</xdr:row>
                <xdr:rowOff>28575</xdr:rowOff>
              </to>
            </anchor>
          </controlPr>
        </control>
      </mc:Choice>
    </mc:AlternateContent>
    <mc:AlternateContent xmlns:mc="http://schemas.openxmlformats.org/markup-compatibility/2006">
      <mc:Choice Requires="x14">
        <control shapeId="1774" r:id="rId332" name="Option Button 750">
          <controlPr defaultSize="0" autoFill="0" autoLine="0" autoPict="0">
            <anchor moveWithCells="1">
              <from>
                <xdr:col>27</xdr:col>
                <xdr:colOff>9525</xdr:colOff>
                <xdr:row>27</xdr:row>
                <xdr:rowOff>38100</xdr:rowOff>
              </from>
              <to>
                <xdr:col>28</xdr:col>
                <xdr:colOff>76200</xdr:colOff>
                <xdr:row>27</xdr:row>
                <xdr:rowOff>161925</xdr:rowOff>
              </to>
            </anchor>
          </controlPr>
        </control>
      </mc:Choice>
    </mc:AlternateContent>
    <mc:AlternateContent xmlns:mc="http://schemas.openxmlformats.org/markup-compatibility/2006">
      <mc:Choice Requires="x14">
        <control shapeId="1775" r:id="rId333" name="Group Box 751">
          <controlPr defaultSize="0" autoFill="0" autoPict="0">
            <anchor moveWithCells="1">
              <from>
                <xdr:col>25</xdr:col>
                <xdr:colOff>0</xdr:colOff>
                <xdr:row>26</xdr:row>
                <xdr:rowOff>9525</xdr:rowOff>
              </from>
              <to>
                <xdr:col>31</xdr:col>
                <xdr:colOff>0</xdr:colOff>
                <xdr:row>27</xdr:row>
                <xdr:rowOff>219075</xdr:rowOff>
              </to>
            </anchor>
          </controlPr>
        </control>
      </mc:Choice>
    </mc:AlternateContent>
    <mc:AlternateContent xmlns:mc="http://schemas.openxmlformats.org/markup-compatibility/2006">
      <mc:Choice Requires="x14">
        <control shapeId="1776" r:id="rId334" name="Option Button 752">
          <controlPr defaultSize="0" autoFill="0" autoLine="0" autoPict="0">
            <anchor moveWithCells="1">
              <from>
                <xdr:col>22</xdr:col>
                <xdr:colOff>9525</xdr:colOff>
                <xdr:row>20</xdr:row>
                <xdr:rowOff>38100</xdr:rowOff>
              </from>
              <to>
                <xdr:col>23</xdr:col>
                <xdr:colOff>57150</xdr:colOff>
                <xdr:row>20</xdr:row>
                <xdr:rowOff>200025</xdr:rowOff>
              </to>
            </anchor>
          </controlPr>
        </control>
      </mc:Choice>
    </mc:AlternateContent>
    <mc:AlternateContent xmlns:mc="http://schemas.openxmlformats.org/markup-compatibility/2006">
      <mc:Choice Requires="x14">
        <control shapeId="1779" r:id="rId335" name="Option Button 755">
          <controlPr defaultSize="0" autoFill="0" autoLine="0" autoPict="0">
            <anchor moveWithCells="1">
              <from>
                <xdr:col>18</xdr:col>
                <xdr:colOff>9525</xdr:colOff>
                <xdr:row>24</xdr:row>
                <xdr:rowOff>47625</xdr:rowOff>
              </from>
              <to>
                <xdr:col>19</xdr:col>
                <xdr:colOff>57150</xdr:colOff>
                <xdr:row>24</xdr:row>
                <xdr:rowOff>180975</xdr:rowOff>
              </to>
            </anchor>
          </controlPr>
        </control>
      </mc:Choice>
    </mc:AlternateContent>
    <mc:AlternateContent xmlns:mc="http://schemas.openxmlformats.org/markup-compatibility/2006">
      <mc:Choice Requires="x14">
        <control shapeId="1781" r:id="rId336" name="Option Button 757">
          <controlPr defaultSize="0" autoFill="0" autoLine="0" autoPict="0">
            <anchor moveWithCells="1">
              <from>
                <xdr:col>22</xdr:col>
                <xdr:colOff>47625</xdr:colOff>
                <xdr:row>24</xdr:row>
                <xdr:rowOff>47625</xdr:rowOff>
              </from>
              <to>
                <xdr:col>24</xdr:col>
                <xdr:colOff>19050</xdr:colOff>
                <xdr:row>24</xdr:row>
                <xdr:rowOff>180975</xdr:rowOff>
              </to>
            </anchor>
          </controlPr>
        </control>
      </mc:Choice>
    </mc:AlternateContent>
    <mc:AlternateContent xmlns:mc="http://schemas.openxmlformats.org/markup-compatibility/2006">
      <mc:Choice Requires="x14">
        <control shapeId="1782" r:id="rId337" name="Group Box 758">
          <controlPr defaultSize="0" autoFill="0" autoPict="0">
            <anchor moveWithCells="1">
              <from>
                <xdr:col>17</xdr:col>
                <xdr:colOff>66675</xdr:colOff>
                <xdr:row>23</xdr:row>
                <xdr:rowOff>85725</xdr:rowOff>
              </from>
              <to>
                <xdr:col>25</xdr:col>
                <xdr:colOff>85725</xdr:colOff>
                <xdr:row>24</xdr:row>
                <xdr:rowOff>200025</xdr:rowOff>
              </to>
            </anchor>
          </controlPr>
        </control>
      </mc:Choice>
    </mc:AlternateContent>
    <mc:AlternateContent xmlns:mc="http://schemas.openxmlformats.org/markup-compatibility/2006">
      <mc:Choice Requires="x14">
        <control shapeId="1783" r:id="rId338" name="Option Button 759">
          <controlPr defaultSize="0" autoFill="0" autoLine="0" autoPict="0">
            <anchor moveWithCells="1">
              <from>
                <xdr:col>12</xdr:col>
                <xdr:colOff>0</xdr:colOff>
                <xdr:row>29</xdr:row>
                <xdr:rowOff>38100</xdr:rowOff>
              </from>
              <to>
                <xdr:col>13</xdr:col>
                <xdr:colOff>66675</xdr:colOff>
                <xdr:row>29</xdr:row>
                <xdr:rowOff>180975</xdr:rowOff>
              </to>
            </anchor>
          </controlPr>
        </control>
      </mc:Choice>
    </mc:AlternateContent>
    <mc:AlternateContent xmlns:mc="http://schemas.openxmlformats.org/markup-compatibility/2006">
      <mc:Choice Requires="x14">
        <control shapeId="1784" r:id="rId339" name="Option Button 760">
          <controlPr defaultSize="0" autoFill="0" autoLine="0" autoPict="0">
            <anchor moveWithCells="1">
              <from>
                <xdr:col>36</xdr:col>
                <xdr:colOff>123825</xdr:colOff>
                <xdr:row>58</xdr:row>
                <xdr:rowOff>38100</xdr:rowOff>
              </from>
              <to>
                <xdr:col>38</xdr:col>
                <xdr:colOff>57150</xdr:colOff>
                <xdr:row>58</xdr:row>
                <xdr:rowOff>171450</xdr:rowOff>
              </to>
            </anchor>
          </controlPr>
        </control>
      </mc:Choice>
    </mc:AlternateContent>
    <mc:AlternateContent xmlns:mc="http://schemas.openxmlformats.org/markup-compatibility/2006">
      <mc:Choice Requires="x14">
        <control shapeId="1785" r:id="rId340" name="Option Button 761">
          <controlPr defaultSize="0" autoFill="0" autoLine="0" autoPict="0">
            <anchor moveWithCells="1">
              <from>
                <xdr:col>39</xdr:col>
                <xdr:colOff>0</xdr:colOff>
                <xdr:row>63</xdr:row>
                <xdr:rowOff>0</xdr:rowOff>
              </from>
              <to>
                <xdr:col>41</xdr:col>
                <xdr:colOff>57150</xdr:colOff>
                <xdr:row>63</xdr:row>
                <xdr:rowOff>209550</xdr:rowOff>
              </to>
            </anchor>
          </controlPr>
        </control>
      </mc:Choice>
    </mc:AlternateContent>
    <mc:AlternateContent xmlns:mc="http://schemas.openxmlformats.org/markup-compatibility/2006">
      <mc:Choice Requires="x14">
        <control shapeId="1786" r:id="rId341" name="Option Button 762">
          <controlPr defaultSize="0" autoFill="0" autoLine="0" autoPict="0">
            <anchor moveWithCells="1">
              <from>
                <xdr:col>46</xdr:col>
                <xdr:colOff>38100</xdr:colOff>
                <xdr:row>63</xdr:row>
                <xdr:rowOff>28575</xdr:rowOff>
              </from>
              <to>
                <xdr:col>47</xdr:col>
                <xdr:colOff>95250</xdr:colOff>
                <xdr:row>63</xdr:row>
                <xdr:rowOff>190500</xdr:rowOff>
              </to>
            </anchor>
          </controlPr>
        </control>
      </mc:Choice>
    </mc:AlternateContent>
    <mc:AlternateContent xmlns:mc="http://schemas.openxmlformats.org/markup-compatibility/2006">
      <mc:Choice Requires="x14">
        <control shapeId="1787" r:id="rId342" name="Option Button 763">
          <controlPr defaultSize="0" autoFill="0" autoLine="0" autoPict="0">
            <anchor moveWithCells="1">
              <from>
                <xdr:col>27</xdr:col>
                <xdr:colOff>47625</xdr:colOff>
                <xdr:row>53</xdr:row>
                <xdr:rowOff>28575</xdr:rowOff>
              </from>
              <to>
                <xdr:col>28</xdr:col>
                <xdr:colOff>114300</xdr:colOff>
                <xdr:row>53</xdr:row>
                <xdr:rowOff>190500</xdr:rowOff>
              </to>
            </anchor>
          </controlPr>
        </control>
      </mc:Choice>
    </mc:AlternateContent>
    <mc:AlternateContent xmlns:mc="http://schemas.openxmlformats.org/markup-compatibility/2006">
      <mc:Choice Requires="x14">
        <control shapeId="1818" r:id="rId343" name="Option Button 794">
          <controlPr defaultSize="0" autoFill="0" autoLine="0" autoPict="0">
            <anchor moveWithCells="1">
              <from>
                <xdr:col>41</xdr:col>
                <xdr:colOff>47625</xdr:colOff>
                <xdr:row>19</xdr:row>
                <xdr:rowOff>47625</xdr:rowOff>
              </from>
              <to>
                <xdr:col>42</xdr:col>
                <xdr:colOff>114300</xdr:colOff>
                <xdr:row>19</xdr:row>
                <xdr:rowOff>190500</xdr:rowOff>
              </to>
            </anchor>
          </controlPr>
        </control>
      </mc:Choice>
    </mc:AlternateContent>
    <mc:AlternateContent xmlns:mc="http://schemas.openxmlformats.org/markup-compatibility/2006">
      <mc:Choice Requires="x14">
        <control shapeId="1823" r:id="rId344" name="Option Button 799">
          <controlPr defaultSize="0" autoFill="0" autoLine="0" autoPict="0">
            <anchor moveWithCells="1">
              <from>
                <xdr:col>11</xdr:col>
                <xdr:colOff>9525</xdr:colOff>
                <xdr:row>21</xdr:row>
                <xdr:rowOff>28575</xdr:rowOff>
              </from>
              <to>
                <xdr:col>12</xdr:col>
                <xdr:colOff>57150</xdr:colOff>
                <xdr:row>21</xdr:row>
                <xdr:rowOff>180975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customSheetViews>
    <customSheetView guid="{5FBF0DB0-1644-40C6-88ED-EDBD30F5BAAC}" state="hidden">
      <pageMargins left="0.7" right="0.7" top="0.75" bottom="0.75" header="0.3" footer="0.3"/>
      <pageSetup paperSize="9" orientation="portrait" horizontalDpi="0" verticalDpi="0" r:id="rId1"/>
    </customSheetView>
  </customSheetViews>
  <phoneticPr fontId="1"/>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備　考</vt:lpstr>
      <vt:lpstr>(1) 記入式</vt:lpstr>
      <vt:lpstr>(2) 記入・ボタン選択式</vt:lpstr>
      <vt:lpstr>Sheet1</vt:lpstr>
      <vt:lpstr>'(1) 記入式'!Print_Area</vt:lpstr>
      <vt:lpstr>'(2) 記入・ボタン選択式'!Print_Area</vt:lpstr>
      <vt:lpstr>'備　考'!Print_Area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Nishino</dc:creator>
  <cp:lastModifiedBy>shin205 tokita</cp:lastModifiedBy>
  <cp:lastPrinted>2019-03-07T03:59:06Z</cp:lastPrinted>
  <dcterms:created xsi:type="dcterms:W3CDTF">2013-07-11T07:23:20Z</dcterms:created>
  <dcterms:modified xsi:type="dcterms:W3CDTF">2020-08-30T12:39:28Z</dcterms:modified>
</cp:coreProperties>
</file>